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90" windowWidth="17955" windowHeight="6450"/>
  </bookViews>
  <sheets>
    <sheet name="SCHEDA D 22-23-24" sheetId="4" r:id="rId1"/>
    <sheet name="Foglio1" sheetId="1" r:id="rId2"/>
    <sheet name="Foglio2" sheetId="2" r:id="rId3"/>
    <sheet name="Foglio3" sheetId="3" r:id="rId4"/>
  </sheets>
  <externalReferences>
    <externalReference r:id="rId5"/>
  </externalReferences>
  <definedNames>
    <definedName name="_xlnm.Print_Area" localSheetId="0">'SCHEDA D 22-23-24'!$A$1:$AP$122</definedName>
    <definedName name="_xlnm.Print_Titles" localSheetId="0">'SCHEDA D 22-23-24'!$1:$4</definedName>
  </definedNames>
  <calcPr calcId="145621"/>
</workbook>
</file>

<file path=xl/calcChain.xml><?xml version="1.0" encoding="utf-8"?>
<calcChain xmlns="http://schemas.openxmlformats.org/spreadsheetml/2006/main">
  <c r="X55" i="4" l="1"/>
  <c r="AK54" i="4"/>
  <c r="AK53" i="4"/>
  <c r="D53" i="4"/>
  <c r="AK50" i="4"/>
  <c r="AD46" i="4"/>
  <c r="AK46" i="4" s="1"/>
  <c r="AK45" i="4"/>
  <c r="AK44" i="4"/>
  <c r="AK40" i="4"/>
  <c r="AK39" i="4"/>
  <c r="AK38" i="4"/>
  <c r="AK32" i="4"/>
  <c r="AK30" i="4"/>
  <c r="AK28" i="4"/>
  <c r="AK27" i="4"/>
  <c r="AK26" i="4"/>
  <c r="U26" i="4"/>
  <c r="AK25" i="4"/>
  <c r="AN25" i="4" s="1"/>
  <c r="AN24" i="4"/>
  <c r="AK23" i="4"/>
  <c r="AK22" i="4"/>
  <c r="D22" i="4"/>
  <c r="AK19" i="4"/>
  <c r="AN17" i="4"/>
  <c r="AK17" i="4"/>
  <c r="AK16" i="4"/>
  <c r="AK15" i="4"/>
  <c r="AN15" i="4" s="1"/>
  <c r="AK14" i="4"/>
  <c r="AK13" i="4"/>
  <c r="W13" i="4"/>
  <c r="AK10" i="4"/>
  <c r="R9" i="4"/>
  <c r="AK9" i="4" s="1"/>
  <c r="AK8" i="4"/>
  <c r="W8" i="4"/>
  <c r="AK7" i="4"/>
  <c r="AN7" i="4" s="1"/>
  <c r="AK6"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K5" i="4"/>
  <c r="AN55" i="4" l="1"/>
  <c r="AD55" i="4"/>
  <c r="R55" i="4"/>
  <c r="AK55" i="4" s="1"/>
</calcChain>
</file>

<file path=xl/sharedStrings.xml><?xml version="1.0" encoding="utf-8"?>
<sst xmlns="http://schemas.openxmlformats.org/spreadsheetml/2006/main" count="1051" uniqueCount="298">
  <si>
    <t>ALLEGATO I - SCHEDA D: PROGRAMMA TRIENNALE DELLE OPERE PUBBLICHE 2022/2024
DELL'AMMINISTRAZIONE DEL COMUNE DI SORRENTO (NA)
ELENCO DEGLI INTERVENTI DEL PROGRAMMA</t>
  </si>
  <si>
    <t>Numero intervento CUI (1)</t>
  </si>
  <si>
    <t>Cod. Int. Amm.ne (2)</t>
  </si>
  <si>
    <t>Codice CUP (3)</t>
  </si>
  <si>
    <t>Annualità nella quale si prevede di dare avvio alla procedura di affidamento</t>
  </si>
  <si>
    <t>Responsabile del procedimento (4)</t>
  </si>
  <si>
    <t>lotto funzionale (5)</t>
  </si>
  <si>
    <t>lavoro complesso (6)</t>
  </si>
  <si>
    <t>codice ISTAT</t>
  </si>
  <si>
    <t>localizzazione - codice NUTS</t>
  </si>
  <si>
    <t>Tipologia
Tabella D.1</t>
  </si>
  <si>
    <t>Settore e sottosettore intervento
Tabella D.2</t>
  </si>
  <si>
    <t>Descrizione dell'intervento</t>
  </si>
  <si>
    <t>Livello di priorità (7)
Tabella D.3</t>
  </si>
  <si>
    <t>STIMA DEI COSTI DELL'INTERVENTO (8)</t>
  </si>
  <si>
    <t>Reg.</t>
  </si>
  <si>
    <t>Prov.</t>
  </si>
  <si>
    <t>Com.</t>
  </si>
  <si>
    <t>PRIMO      ANNO 2022</t>
  </si>
  <si>
    <t>SECONDO ANNO 2023</t>
  </si>
  <si>
    <t>TERZO        ANNO 2024</t>
  </si>
  <si>
    <t>ANNO 2024 - TIPOLOGIA RISORSE</t>
  </si>
  <si>
    <t>Costi su annualità successive (alla data del programma)</t>
  </si>
  <si>
    <t>Importo complessivo (9)</t>
  </si>
  <si>
    <t>Valore degli eventuali immobili di cui alla scheda C collegati all'intervento (10)</t>
  </si>
  <si>
    <t>Scadenza temporale ultima per l'utilizzo dell'eventuale finanziamento derivante da contrazione di mutuo</t>
  </si>
  <si>
    <t>Apporto di capitale privato (11)</t>
  </si>
  <si>
    <t>Intervento aggiunto o variato a seguito di modifica programma (12)
Tabella D.6</t>
  </si>
  <si>
    <t>Settore</t>
  </si>
  <si>
    <t>sottosettore</t>
  </si>
  <si>
    <t>A) risorse derivanti da entrate aventi destinazione vincolata per legge</t>
  </si>
  <si>
    <t>B) risorse derivanti da entrate acquisite mediante contrattazione di mutuo</t>
  </si>
  <si>
    <t>C) risorse derivanti da stanziamento di bilancio</t>
  </si>
  <si>
    <t>D) stanziamenti di bilancio (imposta di  soggiorno)</t>
  </si>
  <si>
    <t xml:space="preserve">E) altra tipologia </t>
  </si>
  <si>
    <t>Importo</t>
  </si>
  <si>
    <t>Tipologia
Tabella D.4</t>
  </si>
  <si>
    <t>82001030632 - 2021 - 00001</t>
  </si>
  <si>
    <t>2022 - 00001</t>
  </si>
  <si>
    <t>PROV0000021614</t>
  </si>
  <si>
    <t>Arch.D.De Stefano</t>
  </si>
  <si>
    <t>SI</t>
  </si>
  <si>
    <t>NO</t>
  </si>
  <si>
    <t>015</t>
  </si>
  <si>
    <t>063</t>
  </si>
  <si>
    <t>063080</t>
  </si>
  <si>
    <t>ITF33</t>
  </si>
  <si>
    <t>MANUTENZIONE STRAORDINARIA</t>
  </si>
  <si>
    <t>INFRASTRUTTURE SOCIALI</t>
  </si>
  <si>
    <t>ALTRE INFRASTRUTTURE SOCIALI</t>
  </si>
  <si>
    <r>
      <t xml:space="preserve">REALIZZAZIONE NUOVI VIALI ED ELIMINAZIONE BARRIERE ARCHITETTONICHE ALL'IMPIANTO ORIGINARIO DI INGRESSO .                                  </t>
    </r>
    <r>
      <rPr>
        <sz val="7"/>
        <color theme="1"/>
        <rFont val="Arial Narrow"/>
        <family val="2"/>
      </rPr>
      <t/>
    </r>
  </si>
  <si>
    <t>1. priorità massima</t>
  </si>
  <si>
    <t>non definibili</t>
  </si>
  <si>
    <t>///</t>
  </si>
  <si>
    <t>82001030632 - 2021 - 00002</t>
  </si>
  <si>
    <t>2022 - 00002</t>
  </si>
  <si>
    <t>PROV0000021615</t>
  </si>
  <si>
    <t xml:space="preserve">INTERVENTI DI MANUTENZIONE STRAORDINARIA ALLE STRUTTURE DEL CIMITERO DI SAN RENATO </t>
  </si>
  <si>
    <t>2. priorità media</t>
  </si>
  <si>
    <t>82001030632 - 2021 - 00003</t>
  </si>
  <si>
    <t>2022- 00003</t>
  </si>
  <si>
    <t>PROV0000021658</t>
  </si>
  <si>
    <t>MIGLIORAMENTO E INCREMENTO DEL SERVIZIO</t>
  </si>
  <si>
    <t>REALIZZAZIONE ALL'INTERNO DEL NICCHIARIO ANTISTANTE E SOTTOSTANTE IL CAPPELLONE CENTRALE DI UN COLOMBARIO PER URNE CINERARIE.</t>
  </si>
  <si>
    <t>82001030632 - 2021 - 00004</t>
  </si>
  <si>
    <t>2022 - 00004</t>
  </si>
  <si>
    <t>E17G20000090003</t>
  </si>
  <si>
    <t>Ing.j Luigi Desiderio</t>
  </si>
  <si>
    <t>SPORT, SPETTACOLO E TEMPO LIBERO</t>
  </si>
  <si>
    <r>
      <t xml:space="preserve">INTERVENTO DI ADEGUAMENTO SALA CINEMA TEATRO TASSO - IMPORTO DEL PROGETTO €. 320.000,00.  FINAMZIAMENTO DELLA CITTÀ METRROPOLITANA € 230.933,83 + IMPORTO A CARICO DEL COMUNE € 89.066,17; </t>
    </r>
    <r>
      <rPr>
        <sz val="11"/>
        <color theme="1"/>
        <rFont val="Calibri"/>
        <family val="2"/>
        <scheme val="minor"/>
      </rPr>
      <t>(CONTRIBUTO ASSEGNATO DALLA PROVINCIA CON DETERMINA DIRIGENZIALE 9117 DEL 31.12.2020). La quota parte a carico del Comune viene finanziata attingendo dalle disponibilità del capitolo oneri di urbanizzazione mediante applicazione dell'avanzo di Amministrazione.</t>
    </r>
  </si>
  <si>
    <t>82001030632 - 2021 - 00007</t>
  </si>
  <si>
    <t>2022 - 00005</t>
  </si>
  <si>
    <t>PROV0000021610</t>
  </si>
  <si>
    <t>RECUPERO</t>
  </si>
  <si>
    <t>INFRASTRUTTURE AMBIENTALI</t>
  </si>
  <si>
    <t>BENI CULTURALI</t>
  </si>
  <si>
    <t xml:space="preserve">REALIZZAZIONE DEL PARCO AGRICOLO ARCHEOLOGICO DELLA PUNTA DEL CAPO (REGINA GIOVANNA) - INTERVENTO DI SISTEMAZIONE AREE ESTERNE E RISANAMENTO STRUTTURE EDILIZIE DELLA CASA COLONICA </t>
  </si>
  <si>
    <t>82001030632 - 2021 - 00008</t>
  </si>
  <si>
    <t>2022 - 00006</t>
  </si>
  <si>
    <t>PROV0000021612</t>
  </si>
  <si>
    <t>INTERVENTI DI RESTAURO BENI CULTURALI - ARCHEOLOGICI. L'intervento viene finanziato attingendo dalle disponibilità del capitolo oneri di urbanizzazione mediate applicazione dell'avanzo di Amministrazione.</t>
  </si>
  <si>
    <t>82001030632 - 2021 - 00009</t>
  </si>
  <si>
    <t>2022 - 00007</t>
  </si>
  <si>
    <t>PROV0000021669</t>
  </si>
  <si>
    <t>MANUTENZIONE ORDINARIA</t>
  </si>
  <si>
    <t>INTERVENTI DI MANUTENZIONE BENI PATRIMONIALI. PRIMA ANNUALITA'</t>
  </si>
  <si>
    <t>82001030632 - 2021 - 00010</t>
  </si>
  <si>
    <t>2022 - 00008</t>
  </si>
  <si>
    <t>PROV0000021655</t>
  </si>
  <si>
    <t>REALIZZAZIONE INFOPOINT CESPITE COMUNALE AL CENTRO DI PIAZZA VENIERO</t>
  </si>
  <si>
    <t>82001030632 - 2021 - 00011</t>
  </si>
  <si>
    <t>2022 - 00009</t>
  </si>
  <si>
    <t>E15E20001860005</t>
  </si>
  <si>
    <t xml:space="preserve">Ing. Simona Cira Acconcia </t>
  </si>
  <si>
    <t>NUOVA REALIZZAZIONE</t>
  </si>
  <si>
    <t>RIQUALIFICAZIONE E RIGENERAZIONE DELL'IMPIANTO SPORTIVO ADIACENTE ALL'EDIFICIO SCOLASTICO ANGELINA LAURO FINALIZZATA ALLA REALIZZAZIONE DI UN'AREA POLIFUNZIONALE COPERTA.</t>
  </si>
  <si>
    <t>82001030632 - 2021 - 00012</t>
  </si>
  <si>
    <t>2022 - 00010</t>
  </si>
  <si>
    <t>E17H21008120004</t>
  </si>
  <si>
    <t>INTERVENTI DI MANUTENZIONE STRAORDINARIA DELL'AGRUMETO - FONDO PETRULO</t>
  </si>
  <si>
    <t>3. priorità minima</t>
  </si>
  <si>
    <t>2022- 00011</t>
  </si>
  <si>
    <r>
      <t xml:space="preserve">RIQUALIFICAZIONE IMPIANTO CIMITERIALE ORIGINARIO DA ESEGUIRE AL PIANO INGRESSO                                 </t>
    </r>
    <r>
      <rPr>
        <sz val="7"/>
        <color theme="1"/>
        <rFont val="Arial Narrow"/>
        <family val="2"/>
      </rPr>
      <t/>
    </r>
  </si>
  <si>
    <t>82001030632 - 2021 - 0002</t>
  </si>
  <si>
    <t>2022- 00012</t>
  </si>
  <si>
    <t>PROV0000024007</t>
  </si>
  <si>
    <t>RIQUALIFICAZIONE E CONSOLIDAMENTO</t>
  </si>
  <si>
    <t>INTERVENTI DI RIQUALIFICAZIONE E CONSOLIDAMENTO DEI LOCALI SEMINTERRATI DELLA CAPPELLA DI SANTA MARIA DEL TORO SITA IN VIA FREGONITO, SORRENTO (NA)</t>
  </si>
  <si>
    <t>82001030632 - 2022 - 00003</t>
  </si>
  <si>
    <t>2022 - 00013</t>
  </si>
  <si>
    <t>PROV0000021600</t>
  </si>
  <si>
    <r>
      <t xml:space="preserve">RIQUALIFICAZIONE AREA ELIPORTO                                          </t>
    </r>
    <r>
      <rPr>
        <sz val="7"/>
        <color theme="1"/>
        <rFont val="Arial Narrow"/>
        <family val="2"/>
      </rPr>
      <t/>
    </r>
  </si>
  <si>
    <t>82001030632 - 2022 - 00016</t>
  </si>
  <si>
    <t>2022 - 00014</t>
  </si>
  <si>
    <t>PROV0000021654</t>
  </si>
  <si>
    <t>RIQUALIFICAZIONE PERCORSO PEDONALE RETROSTANTE GLI STABILIMENTI BALNEARI SPIAGGIA S.FRANCESCO</t>
  </si>
  <si>
    <t>82001030632 - 2022 - 00004</t>
  </si>
  <si>
    <t>2022 - 00015</t>
  </si>
  <si>
    <t>PROV0000021663</t>
  </si>
  <si>
    <t>RECUPERO E VALORIZZAZIONE RESTI ARCHEOLOGICI NELL'AREA DI PIAZZA A. VENIERO                                          (L'IMPORTO ORIGINARIO DI € 1.178.164,00 E' STATO INCREMENTATO AD € 1.700.000,00 PER ESIGENZE DI AGGIORNAMENTO DEL PROGETTO)</t>
  </si>
  <si>
    <t>82001030632 - 2023 - 00004</t>
  </si>
  <si>
    <t>2022 - 00016</t>
  </si>
  <si>
    <t>PROV0000021650</t>
  </si>
  <si>
    <t xml:space="preserve">RIQUALIFICAZIONE PARCO IBSEN </t>
  </si>
  <si>
    <t>82001030632 - 2023 - 00002</t>
  </si>
  <si>
    <t>2022 - 00017</t>
  </si>
  <si>
    <t>PROV0000021651</t>
  </si>
  <si>
    <t>RECUPERO FUNZIONALE EDIFICIO ADIACENTE CENTRO ANZIANI</t>
  </si>
  <si>
    <t>82001030632 - 2022 - 00014</t>
  </si>
  <si>
    <t>2023 - 00018</t>
  </si>
  <si>
    <t xml:space="preserve">INFRASTRUTTURE AMBIENTALI </t>
  </si>
  <si>
    <t>PROTEZIONE, VALORIZZAZIONE E FRUIZIONE DELL'AMBIENTE</t>
  </si>
  <si>
    <t>RIQUALIFICAZIONE AREA VERDE PINETA LE TORE</t>
  </si>
  <si>
    <t>82001030632 - 2022 - 00005</t>
  </si>
  <si>
    <t>2024 - 00019</t>
  </si>
  <si>
    <t>E13D18000260009 - PROV0000006808</t>
  </si>
  <si>
    <t>ing.  Simona Cira Acconcia</t>
  </si>
  <si>
    <t>INFRASTRUTTURE DI TRASPORTO</t>
  </si>
  <si>
    <t>STRADALI</t>
  </si>
  <si>
    <t>INTERVENTO DI RIPRISTINO DELLA VIABILITA' DI VIA FONTANELLE</t>
  </si>
  <si>
    <t>82001030632 - 2022 - 00018</t>
  </si>
  <si>
    <t>2022 - 00020</t>
  </si>
  <si>
    <t>PROV0000024017</t>
  </si>
  <si>
    <t>INFRASTRUTTURE AMBIENTALI E RISORSE IDRICHE</t>
  </si>
  <si>
    <t>DIFESA DEL SUOLO</t>
  </si>
  <si>
    <t>MANUTENZIONE STRAORDINARIA PER DISSESTO IDROGEOLOGICO  - LAVORI DI MESSA IN SICUREZZA IDROGEOLOGICA DI VIA ZATRI - CONSOLIDAMENTO DEL VERSANTE A MONTE .</t>
  </si>
  <si>
    <t>82001030632 - 2022 - 00021</t>
  </si>
  <si>
    <t>2022- 00021</t>
  </si>
  <si>
    <t>E18D19001940004</t>
  </si>
  <si>
    <t>LAVORI DI COMPLETAMENTO AL SOTTOTETTO DELL'EDIFICIO SCOLASTICO DI VITTORIO VENETO - I LOTTO</t>
  </si>
  <si>
    <t>82001030632 - 2022 - 00022</t>
  </si>
  <si>
    <t>2022- 00022</t>
  </si>
  <si>
    <t>E19H18000030001</t>
  </si>
  <si>
    <t>DEMOLIZIONE E RICOSTRUZIONE DELLA SCUOLA MATERNA DI CESARANO</t>
  </si>
  <si>
    <t>82001030632 - 2022 - 00008</t>
  </si>
  <si>
    <t>2022 - 00023</t>
  </si>
  <si>
    <t>PROV0000006805</t>
  </si>
  <si>
    <t>ADEGUAMENTO DELLE ARTERIE STRADALI TRATTI DI VIA ATIGLIANA CASARLANO E VIA CALA VIA BARANICA PRIMO LOTTO</t>
  </si>
  <si>
    <t>82001030632 - 2022 - 00009</t>
  </si>
  <si>
    <t>2022 - 00024</t>
  </si>
  <si>
    <t>PROV0000006806</t>
  </si>
  <si>
    <t>ADEGUAMENTO DELLE ARTERIE STRADALI TRA VIA ATIGLIANA CASARLANO E VIA CALA VIA BARANICA TRATTO SECONDO LOTTO</t>
  </si>
  <si>
    <t>82001030632 - 2022 - 00010</t>
  </si>
  <si>
    <t>2023 - 00001</t>
  </si>
  <si>
    <t>E12C17000030004</t>
  </si>
  <si>
    <t>RESTAURO</t>
  </si>
  <si>
    <t>LOTTO DI COMPLETAMENTO CHIOSTRO DI SAN FRANCESCO - ULTERIORI LAVORI E INTERVENTI DI MANUTENZIONE STRAODINARIA DEL COMPLESSO EDILIZIO ADIACENTE</t>
  </si>
  <si>
    <t>82001030632 - 2023 - 00010</t>
  </si>
  <si>
    <t>2023 - 00002</t>
  </si>
  <si>
    <t>PROV0000021660</t>
  </si>
  <si>
    <t>INTERVENTI DI MESSA IN SICUREZZA DEGLI INCROCI STRADALI DI VIA CAPO RISPETTIVAMENTE CON VIA DEGLI ARANCI, VIA DEL MARE E CORSO ITALIA</t>
  </si>
  <si>
    <t>82001030632 - 2022 - 00012</t>
  </si>
  <si>
    <t>2023 - 00003</t>
  </si>
  <si>
    <t>PROV0000006835</t>
  </si>
  <si>
    <t>SOCIALI E SCOLASTICHE</t>
  </si>
  <si>
    <t>COMPLETAMENTO LAVORI SCUOLA VITTORIO VENETO - SOTTOTETTO E AREA CIRCOSTANTE - INTERVENTO DI SECONDO LOTTO: AREA CIRCOSTANTE - IMPORTO DEL PROGETTO GENERALE € 800.000,00  - II LOTTO</t>
  </si>
  <si>
    <t>82001030632 - 2022 - 00013</t>
  </si>
  <si>
    <t>2023 - 00004</t>
  </si>
  <si>
    <t>PROV0000006836</t>
  </si>
  <si>
    <t>INTERVENTI DI MANUTENZIONE STRAORDINARIA TRATTI  DI VIA CAPO</t>
  </si>
  <si>
    <t>2023 - 00005</t>
  </si>
  <si>
    <t>PROV0000021656</t>
  </si>
  <si>
    <t>REALIZZAZIONE COLLEGAMENTO DI RONDA ANTICHE MURA TRA VILLA FIORENTINO (VERSANTE OVEST) E VIA SERSALE (VERSANTE EST). 1° LOTTO</t>
  </si>
  <si>
    <t>82001030632 - 2022 - 00015</t>
  </si>
  <si>
    <t>2023 - 00006</t>
  </si>
  <si>
    <t>PROV0000021652</t>
  </si>
  <si>
    <t>SISTEMAZIONE CINTA MURARIA CAMPO SPORTIVO ITALIA</t>
  </si>
  <si>
    <t>82001030632 - 2022 - 00017</t>
  </si>
  <si>
    <t>2023 - 00007</t>
  </si>
  <si>
    <t>INTERVENTI DI MANUTENZIONE BENI PATRIMONIALI. SECONDA ANNUALITA'</t>
  </si>
  <si>
    <t>82001030632 - 2023 - 00011</t>
  </si>
  <si>
    <t>2023 - 00008</t>
  </si>
  <si>
    <t>E17H21002140001</t>
  </si>
  <si>
    <t xml:space="preserve">INFRASTRUTTURE SOCIALI </t>
  </si>
  <si>
    <t>CENTRO POLIFUNZIONALE AQUILONI</t>
  </si>
  <si>
    <t>82001030632 - 2023 - 00012</t>
  </si>
  <si>
    <t>2023 - 00009</t>
  </si>
  <si>
    <t>E17H21002130001</t>
  </si>
  <si>
    <t>ASILO NIDO COMUNALE "BENZONI"</t>
  </si>
  <si>
    <t>2023 - 00010</t>
  </si>
  <si>
    <t>B11F19000020003</t>
  </si>
  <si>
    <t>TRASPORTO URBANO</t>
  </si>
  <si>
    <t xml:space="preserve">COLLEGAMENTO PEDONALE MECCANIZZATO CON LA MARINA PICCOLA DI SORRENTO
(N.B. all'atto dell'approvazione da parte del Comune del PFTE in corso di elaborazione da ACAMIR si potrà inserire l'intervento nell'elenco annuale 2022) </t>
  </si>
  <si>
    <t>82001030632 - 2023 - 00009</t>
  </si>
  <si>
    <t>2023 - 00011</t>
  </si>
  <si>
    <t>PROV0000021661</t>
  </si>
  <si>
    <t>SISTEMAZIONE IDROGEOLOGICA VALLONE SOTTOSTANTE VIA DEGLI ARANCI E RISANAMENTO E RIQUALIFICAZIONE AMBIENTALE SINO A VILLA MANNING (SCALINATA DI ACCESSO)</t>
  </si>
  <si>
    <t>82001030632 - 2022 - 00007</t>
  </si>
  <si>
    <t>2023 - 00012</t>
  </si>
  <si>
    <t>E14H16000930004</t>
  </si>
  <si>
    <t>INTERVENTO DI CONSOLIDAMENTO COSTONE LUNGO VIA FUORIMURA</t>
  </si>
  <si>
    <t>82001030632 - 2022 - 00011</t>
  </si>
  <si>
    <t>2024 - 00001</t>
  </si>
  <si>
    <t>PROV0000006811</t>
  </si>
  <si>
    <t>AMPLIAMENTO (COMPRESA SOPRAELEVAZIONE) O POTENZIAMENTO</t>
  </si>
  <si>
    <t>PROGETTO PER L'AMPLIAMENTO DEL CIMITERO COMUNALE CON IL RECUPERO DEL MONASTERO DI SAN RENATO. L'intervento viene finanziato con la vendita ai promissari acquirenti dei loculi da realizzare.</t>
  </si>
  <si>
    <t>82001030632 - 2023 - 00001</t>
  </si>
  <si>
    <t>2024 - 00002</t>
  </si>
  <si>
    <t>PROV0000021657</t>
  </si>
  <si>
    <t>REALIZZAZIONE COLLEGAMENTO DI RONDA ANTICHE MURA TRA VILLA FIORENTINO (VERSANTE OVEST) E VIA SERSALE (VERSANTE EST). 2° LOTTO</t>
  </si>
  <si>
    <t>82001030632 - 2023 - 00003</t>
  </si>
  <si>
    <t>2024 - 00003</t>
  </si>
  <si>
    <t>PROV0000021649</t>
  </si>
  <si>
    <t>VALORIZZAZIONE DEI CISTERNONI ROMANI</t>
  </si>
  <si>
    <t>82001030632 - 2023 - 00006</t>
  </si>
  <si>
    <t>2024 - 00004</t>
  </si>
  <si>
    <t>PROV0000006838</t>
  </si>
  <si>
    <t>SISTEMAZIONE STRADALE DI VIA TRAVERSA S.RENATO</t>
  </si>
  <si>
    <t>82001030632 - 2023 - 00007</t>
  </si>
  <si>
    <t>2024 - 00005</t>
  </si>
  <si>
    <t>PROV0000007324</t>
  </si>
  <si>
    <t>INFRASTRUTTURE DEL SETTORE ENERGETICO</t>
  </si>
  <si>
    <t>DISTRIBUZIONE DI ENERGIA</t>
  </si>
  <si>
    <t>IMPIANTO DI P.I. DI VIA NASTRO VERDE - ULTERIORE INTERVENTO IN ESTENSIONE</t>
  </si>
  <si>
    <t>2024 - 00006</t>
  </si>
  <si>
    <t>PROV0000018393</t>
  </si>
  <si>
    <t>DIFESA</t>
  </si>
  <si>
    <t xml:space="preserve">REALIZZAZIONE E IMPLEMENTAZIONE DEI SISTEMI DI VIDEOSORVEGLIANZA SUL TERRITORIO COMUNALE </t>
  </si>
  <si>
    <t>2024 - 00007</t>
  </si>
  <si>
    <t>PROV0000021662</t>
  </si>
  <si>
    <t>INTERVENTI DI MANUTENZIONE PER MITIGAZIONE DELLE PROBLEMATICHE IDROGEOLOGICHE DEL TERRITORIO (RIVOLI E VALLONI)</t>
  </si>
  <si>
    <t>82001030632 - 2023 - 00013</t>
  </si>
  <si>
    <t>2024 - 00008</t>
  </si>
  <si>
    <t>PROV0000017373</t>
  </si>
  <si>
    <t>INTERVENTO DI RICONVERSIONE DEL CAMPO BOE IN MARINA GRANDE</t>
  </si>
  <si>
    <t>82001030632 - 2023 - 00014</t>
  </si>
  <si>
    <t>2024 - 00009</t>
  </si>
  <si>
    <t>PROV0000017059</t>
  </si>
  <si>
    <t>RIQUALIFICAZIONE DELL'HUB PORTUALE DI SORRENTO</t>
  </si>
  <si>
    <t>82001030632 - 2023 - 00015</t>
  </si>
  <si>
    <t>2024 - 00010</t>
  </si>
  <si>
    <t>PROV0000006833</t>
  </si>
  <si>
    <t>REALIZZAZIONE PARCHEGGIO MOTORINI SOTTOSTANTE PIAZZA TASSO VIALE CARUSO</t>
  </si>
  <si>
    <t>82001030632 - 2023 - 00016</t>
  </si>
  <si>
    <t>2024 - 00011</t>
  </si>
  <si>
    <t>INTERVENTI DI MANUTENZIONE BENI PATRIMONIALI. TERZA ANNUALITA'</t>
  </si>
  <si>
    <t>2024 - 00012</t>
  </si>
  <si>
    <t>-</t>
  </si>
  <si>
    <t>RIQUALIFICAZIONE MARCIAPIEDI CORSO ITALIA DA P.ZZA TASSO A LOC. MARANO</t>
  </si>
  <si>
    <t>2024 - 00013</t>
  </si>
  <si>
    <t>INTERVENTO LOCALE ALLA STRUTTURA DELLA COPERTURA DELLA PALESTRA IN LOC. ATIGLIANA E MANUTENZIONE STRAORDINARIA SERVIZI IGIENICI</t>
  </si>
  <si>
    <t>82001030632 - 2023 - 00008</t>
  </si>
  <si>
    <t>2024 - 00014</t>
  </si>
  <si>
    <t>PROV0000021659</t>
  </si>
  <si>
    <t>PROGETTAZIONE DI INTERVENTI PER LA MITIGAZIONE DEL RISCHIO IDREOGELOGICO DELLE FALESIE DELLA COSTA SORRENTINA</t>
  </si>
  <si>
    <t>Note</t>
  </si>
  <si>
    <t>Il referente del programma - Dirigente III Dipartimento</t>
  </si>
  <si>
    <t>(1) Numero intervento = cf amministrazione + prima Annualità del primo programma nel quale l'intervento è stato inserito + proggressivo di 5 cifre della prima annualità del primo programma</t>
  </si>
  <si>
    <t>(.......................................................................................)</t>
  </si>
  <si>
    <t>(2) Numero interno liberamente indicato dall'amministrazione  in base a proprio sistema di codifica</t>
  </si>
  <si>
    <t>(3) Indica il CUP (cfr. articolo 3, comma 5)</t>
  </si>
  <si>
    <t>(4) Riportare nome e cognome del responsabile del procedimento</t>
  </si>
  <si>
    <t>(5) Indica se lotto funzionale secondo la definizione di cui all'art. 3 comma 1 lettera qq) del D.Lgs. 50/2016 ("qq) «lotto funzionale», uno specifico oggetto di appalto da aggiudicare anche con separata ed autonoma procedura, ovvero parti di un lavoro o servizio generale la cui progettazione e realizzazione sia tale da assicurarne funzionalità, fruibilità e fattibilità indipendentemente dalla realizzazione delle altre parti;") - La locuzione "SI" significa che l'intervento rappresenta di per sé un lotto funzionale agibile ed autonomo, mentre la locuzione "NO" rappresenta un intervento non distinto per lotti.</t>
  </si>
  <si>
    <t>(6) Indica se  lavoro complesso secondo la definizione di cui all'articolo 3 comma 1 lettera oo) del D.Lgs. 50/2016 ("oo) «lavori complessi», i lavori che superano la soglia di 15 milioni di euro e sono caratterizzati da particolare complessità in relazione alla tipologia delle opere, all’utilizzo di materiali e componenti innovativi, alla esecuzione in luoghi che presentano difficoltà logistiche o particolari problematiche geotecniche, idrauliche, geologiche e ambientali;")</t>
  </si>
  <si>
    <t>(7) Indica il livello di priorità di cui all'articolo 3 commi 11, 12 e 13</t>
  </si>
  <si>
    <t>(8) Ai sensi dell'Art. 4, comma 6, in caso di demolizione di opera incompiuta l'importo comprende gli oneri per lo smantellamento  dell'opera e per la rinaturalizzazione, riqualificazione ed eventuale bonifica del sito</t>
  </si>
  <si>
    <t>(9) Importo comlessivo ai sensi dell'art. 3 comma 6, ivi incluse le spese eventualmente sostenute antecedentemente alla prima annualità</t>
  </si>
  <si>
    <t>(10) Riportare il valore dell'eventuale immobile trasferito di cui al corrispondente immobile indicato nella scheda C</t>
  </si>
  <si>
    <t>(11) Riportare l'importo del capitale privato come quota parte del costo totale</t>
  </si>
  <si>
    <t>(12) Indica se l'intervento è stato aggiunto o è stato modificato a seguito di modifica in corso d'anno ai sensi dell'art. 5, commi 9 e 11. Tale campo, come la relativa nota e tabella, compaiono solo in caso di modifica del programma</t>
  </si>
  <si>
    <t>Tabella D.1</t>
  </si>
  <si>
    <t>Cfr. Classificazione Sistema CUP: codice tipologia intervento per natura intervento03 = realizzazionedi lavori pubblici (opere e impiantistica)</t>
  </si>
  <si>
    <t>Tabella D.2</t>
  </si>
  <si>
    <t>Tabella D.4</t>
  </si>
  <si>
    <t>Tabella D.5</t>
  </si>
  <si>
    <t>Cfr. Classificazione Sistema CUP: codice settore e sottosettore intervento</t>
  </si>
  <si>
    <t>1. finanza di progetto</t>
  </si>
  <si>
    <t>1. modifica ex art. 5, comma 9, lettera b)</t>
  </si>
  <si>
    <t>2. concessione di costruzione e gestione</t>
  </si>
  <si>
    <t>2. modifica ex art. 5, comma 9, lettera c)</t>
  </si>
  <si>
    <t>Tabella D.3</t>
  </si>
  <si>
    <t>3. sponsorizzazione</t>
  </si>
  <si>
    <t>3. modifica ex art. 5, comma 9, lettera d)</t>
  </si>
  <si>
    <t>4. società partecipate o di scopo</t>
  </si>
  <si>
    <t>4. modifica ex art. 5, comma 9, lettera e)</t>
  </si>
  <si>
    <t>5. locazione finanziaria</t>
  </si>
  <si>
    <t>5. modifica ex art. 5, comma 11</t>
  </si>
  <si>
    <t>6. altro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</si>
</sst>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 #,##0.00_-;\-&quot;€&quot;\ * #,##0.00_-;_-&quot;€&quot;\ * &quot;-&quot;??_-;_-@_-"/>
    <numFmt numFmtId="164" formatCode="_-* #,##0.00\ &quot;€&quot;_-;\-* #,##0.00\ &quot;€&quot;_-;_-* &quot;-&quot;??\ &quot;€&quot;_-;_-@_-"/>
    <numFmt numFmtId="165" formatCode="&quot;€&quot;\ #,##0.00"/>
    <numFmt numFmtId="166" formatCode="[$€-2]\ #,##0.00;[Red]\-[$€-2]\ #,##0.00"/>
    <numFmt numFmtId="167" formatCode="#,##0.00\ &quot;€&quot;"/>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i/>
      <sz val="11"/>
      <name val="Calibri"/>
      <family val="2"/>
      <scheme val="minor"/>
    </font>
    <font>
      <i/>
      <sz val="11"/>
      <color theme="1"/>
      <name val="Calibri"/>
      <family val="2"/>
      <scheme val="minor"/>
    </font>
    <font>
      <sz val="10"/>
      <name val="Arial"/>
      <family val="2"/>
    </font>
    <font>
      <sz val="11"/>
      <color rgb="FF000000"/>
      <name val="Calibri"/>
      <family val="2"/>
      <scheme val="minor"/>
    </font>
    <font>
      <sz val="7"/>
      <color theme="1"/>
      <name val="Arial Narrow"/>
      <family val="2"/>
    </font>
    <font>
      <b/>
      <sz val="11"/>
      <name val="Calibri"/>
      <family val="2"/>
      <scheme val="minor"/>
    </font>
    <font>
      <b/>
      <i/>
      <sz val="11"/>
      <color theme="1" tint="4.9989318521683403E-2"/>
      <name val="Calibri"/>
      <family val="2"/>
      <scheme val="minor"/>
    </font>
    <font>
      <sz val="11"/>
      <color theme="1" tint="0.34998626667073579"/>
      <name val="Calibri"/>
      <family val="2"/>
      <scheme val="minor"/>
    </font>
    <font>
      <sz val="10"/>
      <name val="Arial"/>
    </font>
  </fonts>
  <fills count="6">
    <fill>
      <patternFill patternType="none"/>
    </fill>
    <fill>
      <patternFill patternType="gray125"/>
    </fill>
    <fill>
      <patternFill patternType="solid">
        <fgColor theme="2" tint="-0.249977111117893"/>
        <bgColor indexed="64"/>
      </patternFill>
    </fill>
    <fill>
      <patternFill patternType="solid">
        <fgColor theme="2" tint="-0.499984740745262"/>
        <bgColor indexed="64"/>
      </patternFill>
    </fill>
    <fill>
      <patternFill patternType="solid">
        <fgColor rgb="FF666633"/>
        <bgColor indexed="64"/>
      </patternFill>
    </fill>
    <fill>
      <patternFill patternType="solid">
        <fgColor rgb="FFFFFF0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bottom/>
      <diagonal/>
    </border>
    <border>
      <left style="thin">
        <color indexed="64"/>
      </left>
      <right/>
      <top/>
      <bottom/>
      <diagonal/>
    </border>
  </borders>
  <cellStyleXfs count="5">
    <xf numFmtId="0" fontId="0" fillId="0" borderId="0"/>
    <xf numFmtId="164" fontId="1" fillId="0" borderId="0" applyFont="0" applyFill="0" applyBorder="0" applyAlignment="0" applyProtection="0"/>
    <xf numFmtId="0" fontId="6" fillId="0" borderId="0"/>
    <xf numFmtId="0" fontId="12" fillId="0" borderId="0"/>
    <xf numFmtId="44" fontId="6" fillId="0" borderId="0" applyFont="0" applyFill="0" applyBorder="0" applyAlignment="0" applyProtection="0"/>
  </cellStyleXfs>
  <cellXfs count="120">
    <xf numFmtId="0" fontId="0" fillId="0" borderId="0" xfId="0"/>
    <xf numFmtId="0" fontId="3" fillId="0" borderId="0" xfId="0" applyFont="1" applyFill="1" applyAlignment="1">
      <alignment horizontal="center" vertical="center"/>
    </xf>
    <xf numFmtId="0" fontId="3"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textRotation="90" wrapText="1"/>
    </xf>
    <xf numFmtId="0" fontId="3" fillId="0" borderId="2" xfId="0" applyFont="1" applyFill="1" applyBorder="1" applyAlignment="1">
      <alignment horizontal="center" vertical="center"/>
    </xf>
    <xf numFmtId="0" fontId="5" fillId="0" borderId="2" xfId="0" applyFont="1" applyFill="1" applyBorder="1" applyAlignment="1">
      <alignment horizontal="center" vertical="center"/>
    </xf>
    <xf numFmtId="1" fontId="6" fillId="0" borderId="2" xfId="2" applyNumberFormat="1"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2" xfId="2" applyFont="1" applyFill="1" applyBorder="1" applyAlignment="1">
      <alignment horizontal="center" vertical="center" wrapText="1"/>
    </xf>
    <xf numFmtId="49" fontId="6" fillId="0" borderId="2" xfId="2" applyNumberFormat="1" applyFont="1" applyFill="1" applyBorder="1" applyAlignment="1">
      <alignment horizontal="center" vertical="center" wrapText="1"/>
    </xf>
    <xf numFmtId="0" fontId="6" fillId="0" borderId="3" xfId="2" applyFont="1" applyFill="1" applyBorder="1" applyAlignment="1">
      <alignment horizontal="center" vertical="center" wrapText="1"/>
    </xf>
    <xf numFmtId="4" fontId="7"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8" xfId="0" applyFont="1" applyFill="1" applyBorder="1" applyAlignment="1">
      <alignment horizontal="center" vertical="center" wrapText="1"/>
    </xf>
    <xf numFmtId="165" fontId="3" fillId="2" borderId="2" xfId="0" applyNumberFormat="1" applyFont="1" applyFill="1" applyBorder="1" applyAlignment="1">
      <alignment horizontal="center" vertical="center"/>
    </xf>
    <xf numFmtId="165" fontId="3" fillId="0" borderId="2" xfId="0" applyNumberFormat="1" applyFont="1" applyFill="1" applyBorder="1" applyAlignment="1">
      <alignment horizontal="center" vertical="center" textRotation="90" wrapText="1"/>
    </xf>
    <xf numFmtId="165" fontId="9" fillId="0" borderId="2" xfId="0" applyNumberFormat="1" applyFont="1" applyFill="1" applyBorder="1" applyAlignment="1">
      <alignment horizontal="center" vertical="center" textRotation="90" wrapText="1"/>
    </xf>
    <xf numFmtId="166" fontId="3" fillId="0" borderId="2" xfId="0" applyNumberFormat="1" applyFont="1" applyFill="1" applyBorder="1" applyAlignment="1">
      <alignment horizontal="center" vertical="center" textRotation="90"/>
    </xf>
    <xf numFmtId="165" fontId="3" fillId="0" borderId="3" xfId="0" applyNumberFormat="1" applyFont="1" applyFill="1" applyBorder="1" applyAlignment="1">
      <alignment horizontal="center" vertical="center" textRotation="90" wrapText="1"/>
    </xf>
    <xf numFmtId="165" fontId="3" fillId="0" borderId="4" xfId="0" applyNumberFormat="1" applyFont="1" applyFill="1" applyBorder="1" applyAlignment="1">
      <alignment horizontal="center" vertical="center" textRotation="90" wrapText="1"/>
    </xf>
    <xf numFmtId="167" fontId="3" fillId="0" borderId="3" xfId="0" applyNumberFormat="1" applyFont="1" applyFill="1" applyBorder="1" applyAlignment="1">
      <alignment horizontal="center" vertical="center" wrapText="1"/>
    </xf>
    <xf numFmtId="165" fontId="10" fillId="4" borderId="2" xfId="0" applyNumberFormat="1" applyFont="1" applyFill="1" applyBorder="1" applyAlignment="1">
      <alignment horizontal="center" vertical="center"/>
    </xf>
    <xf numFmtId="165" fontId="11" fillId="0" borderId="2" xfId="1" applyNumberFormat="1" applyFont="1" applyFill="1" applyBorder="1" applyAlignment="1">
      <alignment horizontal="center" vertical="center"/>
    </xf>
    <xf numFmtId="0" fontId="0" fillId="0" borderId="0" xfId="0" applyFont="1" applyFill="1" applyAlignment="1">
      <alignment horizontal="center" vertical="center"/>
    </xf>
    <xf numFmtId="0" fontId="4" fillId="0" borderId="2" xfId="0" applyFont="1" applyFill="1" applyBorder="1" applyAlignment="1">
      <alignment horizontal="center" vertical="center"/>
    </xf>
    <xf numFmtId="0" fontId="3" fillId="0" borderId="2" xfId="0" applyFont="1" applyBorder="1" applyAlignment="1">
      <alignment horizontal="center" vertical="center" wrapText="1"/>
    </xf>
    <xf numFmtId="4" fontId="7" fillId="0" borderId="2" xfId="0" applyNumberFormat="1" applyFont="1" applyBorder="1" applyAlignment="1">
      <alignment horizontal="center" vertical="center" wrapText="1"/>
    </xf>
    <xf numFmtId="0" fontId="0" fillId="0" borderId="3" xfId="0" applyFont="1" applyBorder="1" applyAlignment="1">
      <alignment horizontal="center" vertical="center" wrapText="1"/>
    </xf>
    <xf numFmtId="165" fontId="3" fillId="0" borderId="2" xfId="0" applyNumberFormat="1" applyFont="1" applyBorder="1" applyAlignment="1">
      <alignment horizontal="center" vertical="center" textRotation="90" wrapText="1"/>
    </xf>
    <xf numFmtId="165" fontId="3" fillId="0" borderId="3" xfId="0" applyNumberFormat="1" applyFont="1" applyBorder="1" applyAlignment="1">
      <alignment horizontal="center" vertical="center" textRotation="90" wrapText="1"/>
    </xf>
    <xf numFmtId="165" fontId="3" fillId="0" borderId="4" xfId="0" applyNumberFormat="1" applyFont="1" applyBorder="1" applyAlignment="1">
      <alignment horizontal="center" vertical="center" textRotation="90" wrapText="1"/>
    </xf>
    <xf numFmtId="167" fontId="3" fillId="0" borderId="8"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0" borderId="0" xfId="0" applyFont="1" applyAlignment="1">
      <alignment horizontal="center" vertical="center"/>
    </xf>
    <xf numFmtId="167" fontId="3" fillId="0" borderId="2" xfId="0" applyNumberFormat="1" applyFont="1" applyFill="1" applyBorder="1" applyAlignment="1">
      <alignment horizontal="center" vertical="center" wrapText="1"/>
    </xf>
    <xf numFmtId="165" fontId="3" fillId="0" borderId="2" xfId="1" applyNumberFormat="1" applyFont="1" applyFill="1" applyBorder="1" applyAlignment="1">
      <alignment horizontal="center" vertical="center"/>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4" fontId="7" fillId="0" borderId="7"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167" fontId="3" fillId="0" borderId="8" xfId="0" applyNumberFormat="1" applyFont="1" applyFill="1" applyBorder="1" applyAlignment="1">
      <alignment horizontal="center" vertical="center" wrapText="1"/>
    </xf>
    <xf numFmtId="0" fontId="0" fillId="0" borderId="7" xfId="0" applyFont="1" applyBorder="1" applyAlignment="1">
      <alignment horizontal="center" vertical="center"/>
    </xf>
    <xf numFmtId="4" fontId="7" fillId="0" borderId="7" xfId="0" applyNumberFormat="1" applyFont="1" applyBorder="1" applyAlignment="1">
      <alignment horizontal="center" vertical="center" wrapText="1"/>
    </xf>
    <xf numFmtId="0" fontId="0" fillId="0" borderId="8" xfId="0" applyFont="1" applyBorder="1" applyAlignment="1">
      <alignment horizontal="center" vertical="center" wrapText="1"/>
    </xf>
    <xf numFmtId="165" fontId="3" fillId="0" borderId="9" xfId="0" applyNumberFormat="1" applyFont="1" applyBorder="1" applyAlignment="1">
      <alignment horizontal="center" vertical="center" textRotation="90" wrapText="1"/>
    </xf>
    <xf numFmtId="0" fontId="3" fillId="0" borderId="3" xfId="0" applyFont="1" applyFill="1" applyBorder="1" applyAlignment="1">
      <alignment horizontal="center" vertical="center" wrapText="1"/>
    </xf>
    <xf numFmtId="165" fontId="3" fillId="0" borderId="5" xfId="0" applyNumberFormat="1" applyFont="1" applyBorder="1" applyAlignment="1">
      <alignment horizontal="center" vertical="center" textRotation="90" wrapText="1"/>
    </xf>
    <xf numFmtId="167" fontId="3" fillId="0" borderId="3" xfId="0" applyNumberFormat="1" applyFont="1" applyBorder="1" applyAlignment="1">
      <alignment horizontal="center" vertical="center" wrapText="1"/>
    </xf>
    <xf numFmtId="165" fontId="3" fillId="2" borderId="2" xfId="0" applyNumberFormat="1" applyFont="1" applyFill="1" applyBorder="1" applyAlignment="1">
      <alignment horizontal="center" vertical="center" wrapText="1"/>
    </xf>
    <xf numFmtId="165" fontId="9" fillId="0" borderId="2" xfId="1" applyNumberFormat="1" applyFont="1" applyFill="1" applyBorder="1" applyAlignment="1">
      <alignment horizontal="center" vertical="center" textRotation="90"/>
    </xf>
    <xf numFmtId="14" fontId="3" fillId="0" borderId="2" xfId="0" applyNumberFormat="1" applyFont="1" applyFill="1" applyBorder="1" applyAlignment="1">
      <alignment horizontal="center" vertical="center" wrapText="1"/>
    </xf>
    <xf numFmtId="165" fontId="3" fillId="0" borderId="9" xfId="0" applyNumberFormat="1" applyFont="1" applyFill="1" applyBorder="1" applyAlignment="1">
      <alignment horizontal="center" vertical="center" textRotation="90" wrapText="1"/>
    </xf>
    <xf numFmtId="165" fontId="3" fillId="0" borderId="7" xfId="0" applyNumberFormat="1" applyFont="1" applyFill="1" applyBorder="1" applyAlignment="1">
      <alignment horizontal="center" vertical="center" textRotation="90" wrapText="1"/>
    </xf>
    <xf numFmtId="165" fontId="9" fillId="0" borderId="8" xfId="0" applyNumberFormat="1" applyFont="1" applyFill="1" applyBorder="1" applyAlignment="1">
      <alignment horizontal="center" vertical="center" textRotation="90" wrapText="1"/>
    </xf>
    <xf numFmtId="165" fontId="9" fillId="0" borderId="9" xfId="0" applyNumberFormat="1" applyFont="1" applyFill="1" applyBorder="1" applyAlignment="1">
      <alignment horizontal="center" vertical="center" textRotation="90" wrapText="1"/>
    </xf>
    <xf numFmtId="1" fontId="3" fillId="0" borderId="2" xfId="0" applyNumberFormat="1" applyFont="1" applyFill="1" applyBorder="1" applyAlignment="1">
      <alignment horizontal="center" vertical="center" wrapText="1"/>
    </xf>
    <xf numFmtId="165" fontId="3" fillId="5" borderId="2" xfId="0" applyNumberFormat="1" applyFont="1" applyFill="1" applyBorder="1" applyAlignment="1">
      <alignment horizontal="center" vertical="center" textRotation="90" wrapText="1"/>
    </xf>
    <xf numFmtId="167" fontId="3" fillId="5" borderId="2" xfId="0" applyNumberFormat="1" applyFont="1" applyFill="1" applyBorder="1" applyAlignment="1">
      <alignment horizontal="center" vertical="center" wrapText="1"/>
    </xf>
    <xf numFmtId="0" fontId="3" fillId="5" borderId="0" xfId="0" applyFont="1" applyFill="1" applyAlignment="1">
      <alignment horizontal="center" vertical="center"/>
    </xf>
    <xf numFmtId="49" fontId="3" fillId="0" borderId="2" xfId="0" applyNumberFormat="1" applyFont="1" applyFill="1" applyBorder="1" applyAlignment="1">
      <alignment horizontal="center" vertical="center" wrapText="1"/>
    </xf>
    <xf numFmtId="165" fontId="3" fillId="0" borderId="2" xfId="1" applyNumberFormat="1" applyFont="1" applyFill="1" applyBorder="1" applyAlignment="1">
      <alignment horizontal="center" vertical="center" textRotation="90"/>
    </xf>
    <xf numFmtId="165" fontId="3" fillId="0" borderId="6" xfId="0" applyNumberFormat="1" applyFont="1" applyFill="1" applyBorder="1" applyAlignment="1">
      <alignment horizontal="center" vertical="center" textRotation="90" wrapText="1"/>
    </xf>
    <xf numFmtId="0" fontId="3" fillId="0" borderId="6" xfId="0" applyFont="1" applyFill="1" applyBorder="1" applyAlignment="1">
      <alignment horizontal="center" vertical="center"/>
    </xf>
    <xf numFmtId="165" fontId="3" fillId="2" borderId="6" xfId="0" applyNumberFormat="1" applyFont="1" applyFill="1" applyBorder="1" applyAlignment="1">
      <alignment horizontal="center" vertical="center" wrapText="1"/>
    </xf>
    <xf numFmtId="165" fontId="3" fillId="0" borderId="6" xfId="1" applyNumberFormat="1" applyFont="1" applyFill="1" applyBorder="1" applyAlignment="1">
      <alignment horizontal="center" vertical="center" textRotation="90"/>
    </xf>
    <xf numFmtId="165" fontId="3" fillId="2" borderId="6" xfId="0" applyNumberFormat="1" applyFont="1" applyFill="1" applyBorder="1" applyAlignment="1">
      <alignment horizontal="center" vertical="center"/>
    </xf>
    <xf numFmtId="165" fontId="9" fillId="0" borderId="6" xfId="0" applyNumberFormat="1" applyFont="1" applyFill="1" applyBorder="1" applyAlignment="1">
      <alignment horizontal="center" vertical="center" textRotation="90" wrapText="1"/>
    </xf>
    <xf numFmtId="0" fontId="3" fillId="0" borderId="6"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0" xfId="0" applyFont="1" applyFill="1" applyBorder="1" applyAlignment="1">
      <alignment horizontal="center" vertical="center"/>
    </xf>
    <xf numFmtId="165" fontId="3" fillId="0" borderId="11" xfId="0" applyNumberFormat="1" applyFont="1" applyFill="1" applyBorder="1" applyAlignment="1">
      <alignment horizontal="center" vertical="center" textRotation="90"/>
    </xf>
    <xf numFmtId="165" fontId="3" fillId="0" borderId="0" xfId="0" applyNumberFormat="1" applyFont="1" applyFill="1" applyBorder="1" applyAlignment="1">
      <alignment horizontal="center" vertical="center" textRotation="90"/>
    </xf>
    <xf numFmtId="165" fontId="3" fillId="0" borderId="10" xfId="0" applyNumberFormat="1" applyFont="1" applyFill="1" applyBorder="1" applyAlignment="1">
      <alignment horizontal="center" vertical="center" textRotation="90"/>
    </xf>
    <xf numFmtId="165" fontId="3" fillId="0" borderId="0" xfId="0" applyNumberFormat="1" applyFont="1" applyFill="1" applyBorder="1" applyAlignment="1">
      <alignment horizontal="center" vertical="center"/>
    </xf>
    <xf numFmtId="165" fontId="4" fillId="2" borderId="2" xfId="0" applyNumberFormat="1" applyFont="1" applyFill="1" applyBorder="1" applyAlignment="1">
      <alignment horizontal="center" vertical="center"/>
    </xf>
    <xf numFmtId="165" fontId="3" fillId="0" borderId="11" xfId="0" applyNumberFormat="1" applyFont="1" applyFill="1" applyBorder="1" applyAlignment="1">
      <alignment horizontal="center" vertical="center"/>
    </xf>
    <xf numFmtId="167" fontId="3" fillId="0" borderId="0" xfId="0" applyNumberFormat="1" applyFont="1"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left" vertical="center" textRotation="90"/>
    </xf>
    <xf numFmtId="0" fontId="3" fillId="0" borderId="0" xfId="0" applyFont="1" applyFill="1" applyAlignment="1">
      <alignment horizontal="center" vertical="center" textRotation="90"/>
    </xf>
    <xf numFmtId="0" fontId="2" fillId="0" borderId="0" xfId="0" applyFont="1" applyFill="1"/>
    <xf numFmtId="0" fontId="2" fillId="0" borderId="0" xfId="0" applyFont="1" applyAlignment="1">
      <alignment horizontal="center" vertical="center"/>
    </xf>
    <xf numFmtId="0" fontId="3" fillId="0" borderId="0" xfId="0" applyFont="1"/>
    <xf numFmtId="0" fontId="3" fillId="0" borderId="0" xfId="0" applyFont="1" applyAlignment="1"/>
    <xf numFmtId="0" fontId="9" fillId="0" borderId="0" xfId="0" applyFont="1" applyAlignment="1">
      <alignment horizontal="center" vertical="center"/>
    </xf>
    <xf numFmtId="0" fontId="0" fillId="0" borderId="0" xfId="0" applyAlignment="1"/>
    <xf numFmtId="0" fontId="0" fillId="0" borderId="0" xfId="0" applyFill="1"/>
    <xf numFmtId="0" fontId="2" fillId="2" borderId="0" xfId="0" applyFont="1" applyFill="1" applyAlignment="1">
      <alignment horizontal="left"/>
    </xf>
    <xf numFmtId="0" fontId="0" fillId="0" borderId="0" xfId="0" applyFill="1" applyAlignment="1">
      <alignment wrapText="1"/>
    </xf>
    <xf numFmtId="0" fontId="0" fillId="0" borderId="0" xfId="0" applyAlignment="1">
      <alignment wrapText="1"/>
    </xf>
    <xf numFmtId="0" fontId="3" fillId="0" borderId="0" xfId="0" applyFont="1" applyAlignment="1">
      <alignment horizontal="right"/>
    </xf>
    <xf numFmtId="0" fontId="3" fillId="0" borderId="0" xfId="0" applyFont="1" applyFill="1" applyBorder="1" applyAlignment="1"/>
    <xf numFmtId="0" fontId="0" fillId="0" borderId="0" xfId="0" applyFill="1" applyBorder="1" applyAlignment="1"/>
    <xf numFmtId="0" fontId="0" fillId="0" borderId="0" xfId="0" applyFill="1" applyBorder="1"/>
    <xf numFmtId="0" fontId="9" fillId="0" borderId="0" xfId="0" applyFont="1" applyFill="1" applyBorder="1" applyAlignment="1">
      <alignment horizontal="left"/>
    </xf>
    <xf numFmtId="0" fontId="2" fillId="0" borderId="0" xfId="0" applyFont="1" applyFill="1" applyBorder="1" applyAlignment="1">
      <alignment horizontal="left"/>
    </xf>
    <xf numFmtId="0" fontId="2" fillId="0" borderId="0" xfId="0" applyFont="1" applyFill="1" applyAlignment="1">
      <alignment horizontal="left"/>
    </xf>
    <xf numFmtId="0" fontId="9" fillId="0" borderId="0" xfId="0" applyFont="1" applyFill="1" applyBorder="1" applyAlignment="1">
      <alignment horizontal="left" vertical="center"/>
    </xf>
    <xf numFmtId="0" fontId="0" fillId="0" borderId="0" xfId="0" applyFill="1" applyBorder="1" applyAlignment="1">
      <alignment horizontal="left" vertical="center"/>
    </xf>
    <xf numFmtId="0" fontId="0" fillId="2" borderId="0" xfId="0" applyFill="1"/>
    <xf numFmtId="0" fontId="0" fillId="0" borderId="0" xfId="0"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167" fontId="0" fillId="0" borderId="0" xfId="0" applyNumberFormat="1" applyFill="1" applyBorder="1" applyAlignment="1">
      <alignment horizontal="center" vertical="center"/>
    </xf>
    <xf numFmtId="0" fontId="4" fillId="0" borderId="0" xfId="0" applyFont="1" applyFill="1" applyAlignment="1">
      <alignment horizontal="center" vertical="center"/>
    </xf>
    <xf numFmtId="0" fontId="3" fillId="0"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textRotation="90" wrapText="1"/>
    </xf>
    <xf numFmtId="0" fontId="0" fillId="0" borderId="0" xfId="0" applyAlignment="1">
      <alignment horizont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4" fontId="3" fillId="0" borderId="3" xfId="0" applyNumberFormat="1" applyFont="1" applyFill="1" applyBorder="1" applyAlignment="1">
      <alignment horizontal="center" vertical="center"/>
    </xf>
    <xf numFmtId="4" fontId="3" fillId="0" borderId="4" xfId="0" applyNumberFormat="1" applyFont="1" applyFill="1" applyBorder="1" applyAlignment="1">
      <alignment horizontal="center" vertical="center"/>
    </xf>
    <xf numFmtId="4" fontId="3" fillId="0" borderId="5" xfId="0" applyNumberFormat="1" applyFont="1" applyFill="1" applyBorder="1" applyAlignment="1">
      <alignment horizontal="center" vertical="center"/>
    </xf>
  </cellXfs>
  <cellStyles count="5">
    <cellStyle name="Normale" xfId="0" builtinId="0"/>
    <cellStyle name="Normale 2" xfId="2"/>
    <cellStyle name="Normale 3" xfId="3"/>
    <cellStyle name="Valuta" xfId="1" builtinId="4"/>
    <cellStyle name="Valuta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hede%20PP.O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a A_2022-23-24"/>
      <sheetName val="Scheda B"/>
      <sheetName val="SCHEDA D 22-23-24"/>
      <sheetName val="Scheda E_2022 "/>
      <sheetName val="Scheda F"/>
      <sheetName val="SCHEDA DI DETTAGLIO"/>
    </sheetNames>
    <sheetDataSet>
      <sheetData sheetId="0"/>
      <sheetData sheetId="1"/>
      <sheetData sheetId="2"/>
      <sheetData sheetId="3"/>
      <sheetData sheetId="4"/>
      <sheetData sheetId="5">
        <row r="9">
          <cell r="R9">
            <v>3650073.1799999997</v>
          </cell>
        </row>
        <row r="22">
          <cell r="D22" t="str">
            <v>E12E19000030003</v>
          </cell>
        </row>
        <row r="57">
          <cell r="D57" t="str">
            <v>E17H22000330004</v>
          </cell>
          <cell r="AD57">
            <v>220000</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P341"/>
  <sheetViews>
    <sheetView tabSelected="1" topLeftCell="A17" zoomScale="70" zoomScaleNormal="70" zoomScaleSheetLayoutView="40" workbookViewId="0">
      <selection activeCell="E28" sqref="E28"/>
    </sheetView>
  </sheetViews>
  <sheetFormatPr defaultColWidth="9.140625" defaultRowHeight="15" x14ac:dyDescent="0.25"/>
  <cols>
    <col min="1" max="1" width="9.5703125" style="1" customWidth="1"/>
    <col min="2" max="2" width="15" style="1" customWidth="1"/>
    <col min="3" max="3" width="15.140625" style="1" customWidth="1"/>
    <col min="4" max="4" width="19.42578125" style="1" customWidth="1"/>
    <col min="5" max="5" width="7" style="1" customWidth="1"/>
    <col min="6" max="6" width="11.7109375" style="1" customWidth="1"/>
    <col min="7" max="7" width="6" style="1" hidden="1" customWidth="1"/>
    <col min="8" max="8" width="7" style="1" hidden="1" customWidth="1"/>
    <col min="9" max="10" width="7.85546875" style="1" hidden="1" customWidth="1"/>
    <col min="11" max="11" width="11" style="1" hidden="1" customWidth="1"/>
    <col min="12" max="12" width="9.42578125" style="1" hidden="1" customWidth="1"/>
    <col min="13" max="13" width="19.42578125" style="1" hidden="1" customWidth="1"/>
    <col min="14" max="14" width="20.5703125" style="1" hidden="1" customWidth="1"/>
    <col min="15" max="15" width="21.42578125" style="1" hidden="1" customWidth="1"/>
    <col min="16" max="16" width="48.42578125" style="1" customWidth="1"/>
    <col min="17" max="17" width="10.140625" style="1" customWidth="1"/>
    <col min="18" max="18" width="15.85546875" style="1" customWidth="1"/>
    <col min="19" max="20" width="11.140625" style="82" hidden="1" customWidth="1"/>
    <col min="21" max="21" width="9.7109375" style="82" hidden="1" customWidth="1"/>
    <col min="22" max="22" width="11" style="82" hidden="1" customWidth="1"/>
    <col min="23" max="23" width="9.140625" style="82" hidden="1" customWidth="1"/>
    <col min="24" max="24" width="17.42578125" style="1" customWidth="1"/>
    <col min="25" max="25" width="11.140625" style="82" hidden="1" customWidth="1"/>
    <col min="26" max="26" width="11.85546875" style="82" hidden="1" customWidth="1"/>
    <col min="27" max="27" width="11" style="82" hidden="1" customWidth="1"/>
    <col min="28" max="28" width="10.42578125" style="82" hidden="1" customWidth="1"/>
    <col min="29" max="29" width="8.5703125" style="82" hidden="1" customWidth="1"/>
    <col min="30" max="30" width="16" style="1" customWidth="1"/>
    <col min="31" max="31" width="10.28515625" style="82" hidden="1" customWidth="1"/>
    <col min="32" max="32" width="9.85546875" style="82" hidden="1" customWidth="1"/>
    <col min="33" max="35" width="11.7109375" style="82" hidden="1" customWidth="1"/>
    <col min="36" max="36" width="12.140625" style="1" hidden="1" customWidth="1"/>
    <col min="37" max="37" width="26.85546875" style="107" customWidth="1"/>
    <col min="38" max="38" width="10.7109375" style="1" customWidth="1"/>
    <col min="39" max="39" width="21.85546875" style="1" customWidth="1"/>
    <col min="40" max="40" width="18.28515625" style="1" customWidth="1"/>
    <col min="41" max="41" width="11" style="1" customWidth="1"/>
    <col min="42" max="42" width="19.140625" style="1" customWidth="1"/>
    <col min="43" max="43" width="3.28515625" style="1" customWidth="1"/>
    <col min="44" max="16384" width="9.140625" style="1"/>
  </cols>
  <sheetData>
    <row r="1" spans="1:42" ht="87" customHeight="1" x14ac:dyDescent="0.25">
      <c r="B1" s="111" t="s">
        <v>0</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row>
    <row r="2" spans="1:42" ht="19.5" customHeight="1" x14ac:dyDescent="0.25">
      <c r="A2" s="2"/>
      <c r="B2" s="112" t="s">
        <v>1</v>
      </c>
      <c r="C2" s="113" t="s">
        <v>2</v>
      </c>
      <c r="D2" s="112" t="s">
        <v>3</v>
      </c>
      <c r="E2" s="113" t="s">
        <v>4</v>
      </c>
      <c r="F2" s="113" t="s">
        <v>5</v>
      </c>
      <c r="G2" s="113" t="s">
        <v>6</v>
      </c>
      <c r="H2" s="113" t="s">
        <v>7</v>
      </c>
      <c r="I2" s="108" t="s">
        <v>8</v>
      </c>
      <c r="J2" s="108"/>
      <c r="K2" s="108"/>
      <c r="L2" s="113" t="s">
        <v>9</v>
      </c>
      <c r="M2" s="112" t="s">
        <v>10</v>
      </c>
      <c r="N2" s="108" t="s">
        <v>11</v>
      </c>
      <c r="O2" s="112"/>
      <c r="P2" s="112" t="s">
        <v>12</v>
      </c>
      <c r="Q2" s="113" t="s">
        <v>13</v>
      </c>
      <c r="R2" s="117" t="s">
        <v>14</v>
      </c>
      <c r="S2" s="118"/>
      <c r="T2" s="118"/>
      <c r="U2" s="118"/>
      <c r="V2" s="118"/>
      <c r="W2" s="118"/>
      <c r="X2" s="118"/>
      <c r="Y2" s="118"/>
      <c r="Z2" s="118"/>
      <c r="AA2" s="118"/>
      <c r="AB2" s="118"/>
      <c r="AC2" s="118"/>
      <c r="AD2" s="118"/>
      <c r="AE2" s="118"/>
      <c r="AF2" s="118"/>
      <c r="AG2" s="118"/>
      <c r="AH2" s="118"/>
      <c r="AI2" s="118"/>
      <c r="AJ2" s="118"/>
      <c r="AK2" s="119"/>
      <c r="AL2" s="3"/>
      <c r="AM2" s="3"/>
      <c r="AN2" s="3"/>
      <c r="AO2" s="3"/>
      <c r="AP2" s="3"/>
    </row>
    <row r="3" spans="1:42" ht="40.5" customHeight="1" x14ac:dyDescent="0.25">
      <c r="A3" s="2"/>
      <c r="B3" s="112"/>
      <c r="C3" s="112"/>
      <c r="D3" s="112"/>
      <c r="E3" s="112"/>
      <c r="F3" s="112"/>
      <c r="G3" s="113"/>
      <c r="H3" s="113"/>
      <c r="I3" s="108" t="s">
        <v>15</v>
      </c>
      <c r="J3" s="108" t="s">
        <v>16</v>
      </c>
      <c r="K3" s="108" t="s">
        <v>17</v>
      </c>
      <c r="L3" s="112"/>
      <c r="M3" s="112"/>
      <c r="N3" s="112"/>
      <c r="O3" s="112"/>
      <c r="P3" s="112"/>
      <c r="Q3" s="112"/>
      <c r="R3" s="109" t="s">
        <v>18</v>
      </c>
      <c r="S3" s="4"/>
      <c r="T3" s="4"/>
      <c r="U3" s="4"/>
      <c r="V3" s="4"/>
      <c r="W3" s="4"/>
      <c r="X3" s="109" t="s">
        <v>19</v>
      </c>
      <c r="Y3" s="4"/>
      <c r="Z3" s="4"/>
      <c r="AA3" s="4"/>
      <c r="AB3" s="4"/>
      <c r="AC3" s="4"/>
      <c r="AD3" s="109" t="s">
        <v>20</v>
      </c>
      <c r="AE3" s="112" t="s">
        <v>21</v>
      </c>
      <c r="AF3" s="112"/>
      <c r="AG3" s="112"/>
      <c r="AH3" s="112"/>
      <c r="AI3" s="5"/>
      <c r="AJ3" s="108" t="s">
        <v>22</v>
      </c>
      <c r="AK3" s="115" t="s">
        <v>23</v>
      </c>
      <c r="AL3" s="108" t="s">
        <v>24</v>
      </c>
      <c r="AM3" s="108" t="s">
        <v>25</v>
      </c>
      <c r="AN3" s="108" t="s">
        <v>26</v>
      </c>
      <c r="AO3" s="108"/>
      <c r="AP3" s="108" t="s">
        <v>27</v>
      </c>
    </row>
    <row r="4" spans="1:42" ht="153" customHeight="1" x14ac:dyDescent="0.25">
      <c r="A4" s="2"/>
      <c r="B4" s="112"/>
      <c r="C4" s="112"/>
      <c r="D4" s="112"/>
      <c r="E4" s="112"/>
      <c r="F4" s="112"/>
      <c r="G4" s="113"/>
      <c r="H4" s="113"/>
      <c r="I4" s="108"/>
      <c r="J4" s="108"/>
      <c r="K4" s="108"/>
      <c r="L4" s="112"/>
      <c r="M4" s="112"/>
      <c r="N4" s="3" t="s">
        <v>28</v>
      </c>
      <c r="O4" s="3" t="s">
        <v>29</v>
      </c>
      <c r="P4" s="112"/>
      <c r="Q4" s="112"/>
      <c r="R4" s="110"/>
      <c r="S4" s="6" t="s">
        <v>30</v>
      </c>
      <c r="T4" s="6" t="s">
        <v>31</v>
      </c>
      <c r="U4" s="6" t="s">
        <v>32</v>
      </c>
      <c r="V4" s="6" t="s">
        <v>33</v>
      </c>
      <c r="W4" s="6" t="s">
        <v>34</v>
      </c>
      <c r="X4" s="110"/>
      <c r="Y4" s="6" t="s">
        <v>30</v>
      </c>
      <c r="Z4" s="6" t="s">
        <v>31</v>
      </c>
      <c r="AA4" s="6" t="s">
        <v>32</v>
      </c>
      <c r="AB4" s="6" t="s">
        <v>33</v>
      </c>
      <c r="AC4" s="6" t="s">
        <v>34</v>
      </c>
      <c r="AD4" s="110"/>
      <c r="AE4" s="6" t="s">
        <v>30</v>
      </c>
      <c r="AF4" s="6" t="s">
        <v>31</v>
      </c>
      <c r="AG4" s="6" t="s">
        <v>32</v>
      </c>
      <c r="AH4" s="6" t="s">
        <v>33</v>
      </c>
      <c r="AI4" s="6" t="s">
        <v>34</v>
      </c>
      <c r="AJ4" s="112"/>
      <c r="AK4" s="116"/>
      <c r="AL4" s="112"/>
      <c r="AM4" s="112"/>
      <c r="AN4" s="7" t="s">
        <v>35</v>
      </c>
      <c r="AO4" s="3" t="s">
        <v>36</v>
      </c>
      <c r="AP4" s="112"/>
    </row>
    <row r="5" spans="1:42" s="26" customFormat="1" ht="126.75" customHeight="1" x14ac:dyDescent="0.25">
      <c r="A5" s="8">
        <v>1</v>
      </c>
      <c r="B5" s="3" t="s">
        <v>37</v>
      </c>
      <c r="C5" s="3" t="s">
        <v>38</v>
      </c>
      <c r="D5" s="3" t="s">
        <v>39</v>
      </c>
      <c r="E5" s="9">
        <v>2022</v>
      </c>
      <c r="F5" s="10" t="s">
        <v>40</v>
      </c>
      <c r="G5" s="11" t="s">
        <v>41</v>
      </c>
      <c r="H5" s="11" t="s">
        <v>42</v>
      </c>
      <c r="I5" s="12" t="s">
        <v>43</v>
      </c>
      <c r="J5" s="12" t="s">
        <v>44</v>
      </c>
      <c r="K5" s="12" t="s">
        <v>45</v>
      </c>
      <c r="L5" s="13" t="s">
        <v>46</v>
      </c>
      <c r="M5" s="14" t="s">
        <v>47</v>
      </c>
      <c r="N5" s="14" t="s">
        <v>48</v>
      </c>
      <c r="O5" s="3" t="s">
        <v>49</v>
      </c>
      <c r="P5" s="15" t="s">
        <v>50</v>
      </c>
      <c r="Q5" s="16" t="s">
        <v>51</v>
      </c>
      <c r="R5" s="17">
        <v>250000</v>
      </c>
      <c r="S5" s="18">
        <v>0</v>
      </c>
      <c r="T5" s="18">
        <v>0</v>
      </c>
      <c r="U5" s="19">
        <v>250000</v>
      </c>
      <c r="V5" s="18">
        <v>0</v>
      </c>
      <c r="W5" s="20">
        <v>0</v>
      </c>
      <c r="X5" s="17">
        <v>0</v>
      </c>
      <c r="Y5" s="21">
        <v>0</v>
      </c>
      <c r="Z5" s="21">
        <v>0</v>
      </c>
      <c r="AA5" s="21">
        <v>0</v>
      </c>
      <c r="AB5" s="21">
        <v>0</v>
      </c>
      <c r="AC5" s="21">
        <v>0</v>
      </c>
      <c r="AD5" s="17">
        <v>0</v>
      </c>
      <c r="AE5" s="22">
        <v>0</v>
      </c>
      <c r="AF5" s="21">
        <v>0</v>
      </c>
      <c r="AG5" s="21">
        <v>0</v>
      </c>
      <c r="AH5" s="21">
        <v>0</v>
      </c>
      <c r="AI5" s="21">
        <v>0</v>
      </c>
      <c r="AJ5" s="23" t="s">
        <v>52</v>
      </c>
      <c r="AK5" s="24">
        <f>R5+X5+AD5</f>
        <v>250000</v>
      </c>
      <c r="AL5" s="25">
        <v>0</v>
      </c>
      <c r="AM5" s="15" t="s">
        <v>53</v>
      </c>
      <c r="AN5" s="25">
        <v>0</v>
      </c>
      <c r="AO5" s="15" t="s">
        <v>53</v>
      </c>
      <c r="AP5" s="15" t="s">
        <v>53</v>
      </c>
    </row>
    <row r="6" spans="1:42" s="36" customFormat="1" ht="126.75" customHeight="1" x14ac:dyDescent="0.25">
      <c r="A6" s="27">
        <f>A5+1</f>
        <v>2</v>
      </c>
      <c r="B6" s="28" t="s">
        <v>54</v>
      </c>
      <c r="C6" s="28" t="s">
        <v>55</v>
      </c>
      <c r="D6" s="28" t="s">
        <v>56</v>
      </c>
      <c r="E6" s="9">
        <v>2022</v>
      </c>
      <c r="F6" s="10" t="s">
        <v>40</v>
      </c>
      <c r="G6" s="11" t="s">
        <v>41</v>
      </c>
      <c r="H6" s="11" t="s">
        <v>42</v>
      </c>
      <c r="I6" s="12" t="s">
        <v>43</v>
      </c>
      <c r="J6" s="12" t="s">
        <v>44</v>
      </c>
      <c r="K6" s="12" t="s">
        <v>45</v>
      </c>
      <c r="L6" s="13" t="s">
        <v>46</v>
      </c>
      <c r="M6" s="29" t="s">
        <v>47</v>
      </c>
      <c r="N6" s="29" t="s">
        <v>48</v>
      </c>
      <c r="O6" s="28" t="s">
        <v>49</v>
      </c>
      <c r="P6" s="15" t="s">
        <v>57</v>
      </c>
      <c r="Q6" s="30" t="s">
        <v>58</v>
      </c>
      <c r="R6" s="17">
        <v>300000</v>
      </c>
      <c r="S6" s="31">
        <v>0</v>
      </c>
      <c r="T6" s="31">
        <v>0</v>
      </c>
      <c r="U6" s="19">
        <v>300000</v>
      </c>
      <c r="V6" s="31">
        <v>0</v>
      </c>
      <c r="W6" s="32">
        <v>0</v>
      </c>
      <c r="X6" s="17">
        <v>0</v>
      </c>
      <c r="Y6" s="32">
        <v>0</v>
      </c>
      <c r="Z6" s="32">
        <v>0</v>
      </c>
      <c r="AA6" s="32">
        <v>0</v>
      </c>
      <c r="AB6" s="32">
        <v>0</v>
      </c>
      <c r="AC6" s="32">
        <v>0</v>
      </c>
      <c r="AD6" s="17">
        <v>0</v>
      </c>
      <c r="AE6" s="33">
        <v>0</v>
      </c>
      <c r="AF6" s="32">
        <v>0</v>
      </c>
      <c r="AG6" s="32">
        <v>0</v>
      </c>
      <c r="AH6" s="32">
        <v>0</v>
      </c>
      <c r="AI6" s="32">
        <v>0</v>
      </c>
      <c r="AJ6" s="34" t="s">
        <v>52</v>
      </c>
      <c r="AK6" s="24">
        <f t="shared" ref="AK6:AK10" si="0">R6+X6+AD6</f>
        <v>300000</v>
      </c>
      <c r="AL6" s="25">
        <v>0</v>
      </c>
      <c r="AM6" s="35" t="s">
        <v>53</v>
      </c>
      <c r="AN6" s="25">
        <v>0</v>
      </c>
      <c r="AO6" s="35" t="s">
        <v>53</v>
      </c>
      <c r="AP6" s="35" t="s">
        <v>53</v>
      </c>
    </row>
    <row r="7" spans="1:42" ht="101.25" customHeight="1" x14ac:dyDescent="0.25">
      <c r="A7" s="27">
        <f t="shared" ref="A7:A28" si="1">A6+1</f>
        <v>3</v>
      </c>
      <c r="B7" s="3" t="s">
        <v>59</v>
      </c>
      <c r="C7" s="3" t="s">
        <v>60</v>
      </c>
      <c r="D7" s="3" t="s">
        <v>61</v>
      </c>
      <c r="E7" s="9">
        <v>2022</v>
      </c>
      <c r="F7" s="10" t="s">
        <v>40</v>
      </c>
      <c r="G7" s="11" t="s">
        <v>41</v>
      </c>
      <c r="H7" s="11" t="s">
        <v>42</v>
      </c>
      <c r="I7" s="12" t="s">
        <v>43</v>
      </c>
      <c r="J7" s="12" t="s">
        <v>44</v>
      </c>
      <c r="K7" s="12" t="s">
        <v>45</v>
      </c>
      <c r="L7" s="13" t="s">
        <v>46</v>
      </c>
      <c r="M7" s="5" t="s">
        <v>62</v>
      </c>
      <c r="N7" s="5" t="s">
        <v>48</v>
      </c>
      <c r="O7" s="3" t="s">
        <v>49</v>
      </c>
      <c r="P7" s="3" t="s">
        <v>63</v>
      </c>
      <c r="Q7" s="3" t="s">
        <v>51</v>
      </c>
      <c r="R7" s="17">
        <v>320000</v>
      </c>
      <c r="S7" s="18">
        <v>0</v>
      </c>
      <c r="T7" s="18">
        <v>0</v>
      </c>
      <c r="U7" s="18">
        <v>0</v>
      </c>
      <c r="V7" s="18">
        <v>0</v>
      </c>
      <c r="W7" s="19">
        <v>320000</v>
      </c>
      <c r="X7" s="17">
        <v>0</v>
      </c>
      <c r="Y7" s="18">
        <v>0</v>
      </c>
      <c r="Z7" s="18">
        <v>0</v>
      </c>
      <c r="AA7" s="18">
        <v>0</v>
      </c>
      <c r="AB7" s="18">
        <v>0</v>
      </c>
      <c r="AC7" s="18">
        <v>0</v>
      </c>
      <c r="AD7" s="17">
        <v>0</v>
      </c>
      <c r="AE7" s="18">
        <v>0</v>
      </c>
      <c r="AF7" s="18">
        <v>0</v>
      </c>
      <c r="AG7" s="18">
        <v>0</v>
      </c>
      <c r="AH7" s="18">
        <v>0</v>
      </c>
      <c r="AI7" s="18">
        <v>0</v>
      </c>
      <c r="AJ7" s="37" t="s">
        <v>52</v>
      </c>
      <c r="AK7" s="24">
        <f t="shared" si="0"/>
        <v>320000</v>
      </c>
      <c r="AL7" s="38">
        <v>0</v>
      </c>
      <c r="AM7" s="3" t="s">
        <v>53</v>
      </c>
      <c r="AN7" s="38">
        <f>AK7</f>
        <v>320000</v>
      </c>
      <c r="AO7" s="3" t="s">
        <v>53</v>
      </c>
      <c r="AP7" s="3" t="s">
        <v>53</v>
      </c>
    </row>
    <row r="8" spans="1:42" s="36" customFormat="1" ht="200.25" customHeight="1" x14ac:dyDescent="0.25">
      <c r="A8" s="27">
        <f t="shared" si="1"/>
        <v>4</v>
      </c>
      <c r="B8" s="28" t="s">
        <v>64</v>
      </c>
      <c r="C8" s="28" t="s">
        <v>65</v>
      </c>
      <c r="D8" s="39" t="s">
        <v>66</v>
      </c>
      <c r="E8" s="9">
        <v>2022</v>
      </c>
      <c r="F8" s="11" t="s">
        <v>67</v>
      </c>
      <c r="G8" s="11" t="s">
        <v>41</v>
      </c>
      <c r="H8" s="11" t="s">
        <v>42</v>
      </c>
      <c r="I8" s="12" t="s">
        <v>43</v>
      </c>
      <c r="J8" s="12" t="s">
        <v>44</v>
      </c>
      <c r="K8" s="12" t="s">
        <v>45</v>
      </c>
      <c r="L8" s="13" t="s">
        <v>46</v>
      </c>
      <c r="M8" s="29" t="s">
        <v>47</v>
      </c>
      <c r="N8" s="29" t="s">
        <v>48</v>
      </c>
      <c r="O8" s="28" t="s">
        <v>68</v>
      </c>
      <c r="P8" s="35" t="s">
        <v>69</v>
      </c>
      <c r="Q8" s="30" t="s">
        <v>58</v>
      </c>
      <c r="R8" s="17">
        <v>320000</v>
      </c>
      <c r="S8" s="18">
        <v>0</v>
      </c>
      <c r="T8" s="18">
        <v>0</v>
      </c>
      <c r="U8" s="18">
        <v>0</v>
      </c>
      <c r="V8" s="31">
        <v>0</v>
      </c>
      <c r="W8" s="19">
        <f>R8</f>
        <v>320000</v>
      </c>
      <c r="X8" s="17">
        <v>0</v>
      </c>
      <c r="Y8" s="33">
        <v>0</v>
      </c>
      <c r="Z8" s="32">
        <v>0</v>
      </c>
      <c r="AA8" s="32">
        <v>0</v>
      </c>
      <c r="AB8" s="32">
        <v>0</v>
      </c>
      <c r="AC8" s="32">
        <v>0</v>
      </c>
      <c r="AD8" s="17">
        <v>0</v>
      </c>
      <c r="AE8" s="33">
        <v>0</v>
      </c>
      <c r="AF8" s="32">
        <v>0</v>
      </c>
      <c r="AG8" s="32">
        <v>0</v>
      </c>
      <c r="AH8" s="32">
        <v>0</v>
      </c>
      <c r="AI8" s="32">
        <v>0</v>
      </c>
      <c r="AJ8" s="34" t="s">
        <v>52</v>
      </c>
      <c r="AK8" s="24">
        <f t="shared" si="0"/>
        <v>320000</v>
      </c>
      <c r="AL8" s="25">
        <v>0</v>
      </c>
      <c r="AM8" s="35" t="s">
        <v>53</v>
      </c>
      <c r="AN8" s="25">
        <v>0</v>
      </c>
      <c r="AO8" s="35" t="s">
        <v>53</v>
      </c>
      <c r="AP8" s="35" t="s">
        <v>53</v>
      </c>
    </row>
    <row r="9" spans="1:42" s="26" customFormat="1" ht="126.75" customHeight="1" x14ac:dyDescent="0.25">
      <c r="A9" s="27">
        <f t="shared" si="1"/>
        <v>5</v>
      </c>
      <c r="B9" s="3" t="s">
        <v>70</v>
      </c>
      <c r="C9" s="3" t="s">
        <v>71</v>
      </c>
      <c r="D9" s="40" t="s">
        <v>72</v>
      </c>
      <c r="E9" s="9">
        <v>2022</v>
      </c>
      <c r="F9" s="10" t="s">
        <v>40</v>
      </c>
      <c r="G9" s="11" t="s">
        <v>41</v>
      </c>
      <c r="H9" s="11" t="s">
        <v>42</v>
      </c>
      <c r="I9" s="12" t="s">
        <v>43</v>
      </c>
      <c r="J9" s="12" t="s">
        <v>44</v>
      </c>
      <c r="K9" s="12" t="s">
        <v>45</v>
      </c>
      <c r="L9" s="13" t="s">
        <v>46</v>
      </c>
      <c r="M9" s="41" t="s">
        <v>73</v>
      </c>
      <c r="N9" s="3" t="s">
        <v>74</v>
      </c>
      <c r="O9" s="3" t="s">
        <v>75</v>
      </c>
      <c r="P9" s="15" t="s">
        <v>76</v>
      </c>
      <c r="Q9" s="42" t="s">
        <v>58</v>
      </c>
      <c r="R9" s="17">
        <f>'[1]SCHEDA DI DETTAGLIO'!R9</f>
        <v>3650073.1799999997</v>
      </c>
      <c r="S9" s="18">
        <v>0</v>
      </c>
      <c r="T9" s="18">
        <v>0</v>
      </c>
      <c r="U9" s="18">
        <v>0</v>
      </c>
      <c r="V9" s="31">
        <v>2425137.0099999998</v>
      </c>
      <c r="W9" s="19">
        <v>0</v>
      </c>
      <c r="X9" s="17">
        <v>0</v>
      </c>
      <c r="Y9" s="33">
        <v>0</v>
      </c>
      <c r="Z9" s="32">
        <v>0</v>
      </c>
      <c r="AA9" s="32">
        <v>0</v>
      </c>
      <c r="AB9" s="32">
        <v>0</v>
      </c>
      <c r="AC9" s="32">
        <v>0</v>
      </c>
      <c r="AD9" s="17">
        <v>0</v>
      </c>
      <c r="AE9" s="33">
        <v>0</v>
      </c>
      <c r="AF9" s="32">
        <v>0</v>
      </c>
      <c r="AG9" s="32">
        <v>0</v>
      </c>
      <c r="AH9" s="32">
        <v>0</v>
      </c>
      <c r="AI9" s="32">
        <v>0</v>
      </c>
      <c r="AJ9" s="34" t="s">
        <v>52</v>
      </c>
      <c r="AK9" s="24">
        <f t="shared" si="0"/>
        <v>3650073.1799999997</v>
      </c>
      <c r="AL9" s="25">
        <v>0</v>
      </c>
      <c r="AM9" s="15" t="s">
        <v>53</v>
      </c>
      <c r="AN9" s="25">
        <v>0</v>
      </c>
      <c r="AO9" s="15" t="s">
        <v>53</v>
      </c>
      <c r="AP9" s="15" t="s">
        <v>53</v>
      </c>
    </row>
    <row r="10" spans="1:42" s="26" customFormat="1" ht="126.75" customHeight="1" x14ac:dyDescent="0.25">
      <c r="A10" s="27">
        <f t="shared" si="1"/>
        <v>6</v>
      </c>
      <c r="B10" s="3" t="s">
        <v>77</v>
      </c>
      <c r="C10" s="3" t="s">
        <v>78</v>
      </c>
      <c r="D10" s="40" t="s">
        <v>79</v>
      </c>
      <c r="E10" s="9">
        <v>2022</v>
      </c>
      <c r="F10" s="10" t="s">
        <v>40</v>
      </c>
      <c r="G10" s="11" t="s">
        <v>41</v>
      </c>
      <c r="H10" s="11" t="s">
        <v>42</v>
      </c>
      <c r="I10" s="12" t="s">
        <v>43</v>
      </c>
      <c r="J10" s="12" t="s">
        <v>44</v>
      </c>
      <c r="K10" s="12" t="s">
        <v>45</v>
      </c>
      <c r="L10" s="13" t="s">
        <v>46</v>
      </c>
      <c r="M10" s="41" t="s">
        <v>73</v>
      </c>
      <c r="N10" s="3" t="s">
        <v>74</v>
      </c>
      <c r="O10" s="3" t="s">
        <v>75</v>
      </c>
      <c r="P10" s="15" t="s">
        <v>80</v>
      </c>
      <c r="Q10" s="16" t="s">
        <v>51</v>
      </c>
      <c r="R10" s="17">
        <v>500000</v>
      </c>
      <c r="S10" s="18">
        <v>0</v>
      </c>
      <c r="T10" s="18">
        <v>0</v>
      </c>
      <c r="U10" s="18">
        <v>0</v>
      </c>
      <c r="V10" s="19">
        <v>500000</v>
      </c>
      <c r="W10" s="21">
        <v>0</v>
      </c>
      <c r="X10" s="17">
        <v>0</v>
      </c>
      <c r="Y10" s="22">
        <v>0</v>
      </c>
      <c r="Z10" s="21">
        <v>0</v>
      </c>
      <c r="AA10" s="21">
        <v>0</v>
      </c>
      <c r="AB10" s="21">
        <v>0</v>
      </c>
      <c r="AC10" s="21">
        <v>0</v>
      </c>
      <c r="AD10" s="17">
        <v>0</v>
      </c>
      <c r="AE10" s="22">
        <v>0</v>
      </c>
      <c r="AF10" s="21">
        <v>0</v>
      </c>
      <c r="AG10" s="21">
        <v>0</v>
      </c>
      <c r="AH10" s="21">
        <v>0</v>
      </c>
      <c r="AI10" s="21">
        <v>0</v>
      </c>
      <c r="AJ10" s="43" t="s">
        <v>52</v>
      </c>
      <c r="AK10" s="24">
        <f t="shared" si="0"/>
        <v>500000</v>
      </c>
      <c r="AL10" s="25">
        <v>0</v>
      </c>
      <c r="AM10" s="15" t="s">
        <v>53</v>
      </c>
      <c r="AN10" s="25">
        <v>0</v>
      </c>
      <c r="AO10" s="15" t="s">
        <v>53</v>
      </c>
      <c r="AP10" s="15" t="s">
        <v>53</v>
      </c>
    </row>
    <row r="11" spans="1:42" s="36" customFormat="1" ht="126.75" customHeight="1" x14ac:dyDescent="0.25">
      <c r="A11" s="27">
        <f t="shared" si="1"/>
        <v>7</v>
      </c>
      <c r="B11" s="28" t="s">
        <v>81</v>
      </c>
      <c r="C11" s="28" t="s">
        <v>82</v>
      </c>
      <c r="D11" s="44" t="s">
        <v>83</v>
      </c>
      <c r="E11" s="9">
        <v>2022</v>
      </c>
      <c r="F11" s="11" t="s">
        <v>67</v>
      </c>
      <c r="G11" s="11" t="s">
        <v>41</v>
      </c>
      <c r="H11" s="11" t="s">
        <v>42</v>
      </c>
      <c r="I11" s="12" t="s">
        <v>43</v>
      </c>
      <c r="J11" s="12" t="s">
        <v>44</v>
      </c>
      <c r="K11" s="12" t="s">
        <v>45</v>
      </c>
      <c r="L11" s="13" t="s">
        <v>46</v>
      </c>
      <c r="M11" s="45" t="s">
        <v>84</v>
      </c>
      <c r="N11" s="29" t="s">
        <v>48</v>
      </c>
      <c r="O11" s="28" t="s">
        <v>49</v>
      </c>
      <c r="P11" s="35" t="s">
        <v>85</v>
      </c>
      <c r="Q11" s="46" t="s">
        <v>51</v>
      </c>
      <c r="R11" s="17">
        <v>200000</v>
      </c>
      <c r="S11" s="31">
        <v>0</v>
      </c>
      <c r="T11" s="31">
        <v>0</v>
      </c>
      <c r="U11" s="47">
        <v>0</v>
      </c>
      <c r="V11" s="19">
        <v>200000</v>
      </c>
      <c r="W11" s="32">
        <v>0</v>
      </c>
      <c r="X11" s="17">
        <v>0</v>
      </c>
      <c r="Y11" s="33">
        <v>0</v>
      </c>
      <c r="Z11" s="32">
        <v>0</v>
      </c>
      <c r="AA11" s="32">
        <v>0</v>
      </c>
      <c r="AB11" s="32">
        <v>0</v>
      </c>
      <c r="AC11" s="32">
        <v>0</v>
      </c>
      <c r="AD11" s="17">
        <v>0</v>
      </c>
      <c r="AE11" s="33">
        <v>0</v>
      </c>
      <c r="AF11" s="32">
        <v>0</v>
      </c>
      <c r="AG11" s="32">
        <v>0</v>
      </c>
      <c r="AH11" s="32">
        <v>0</v>
      </c>
      <c r="AI11" s="32">
        <v>0</v>
      </c>
      <c r="AJ11" s="34" t="s">
        <v>52</v>
      </c>
      <c r="AK11" s="24">
        <v>200000</v>
      </c>
      <c r="AL11" s="25">
        <v>0</v>
      </c>
      <c r="AM11" s="35" t="s">
        <v>53</v>
      </c>
      <c r="AN11" s="25">
        <v>0</v>
      </c>
      <c r="AO11" s="35" t="s">
        <v>53</v>
      </c>
      <c r="AP11" s="35" t="s">
        <v>53</v>
      </c>
    </row>
    <row r="12" spans="1:42" s="36" customFormat="1" ht="126.75" customHeight="1" x14ac:dyDescent="0.25">
      <c r="A12" s="27">
        <f t="shared" si="1"/>
        <v>8</v>
      </c>
      <c r="B12" s="3" t="s">
        <v>86</v>
      </c>
      <c r="C12" s="48" t="s">
        <v>87</v>
      </c>
      <c r="D12" s="28" t="s">
        <v>88</v>
      </c>
      <c r="E12" s="9">
        <v>2022</v>
      </c>
      <c r="F12" s="10" t="s">
        <v>40</v>
      </c>
      <c r="G12" s="11" t="s">
        <v>41</v>
      </c>
      <c r="H12" s="11" t="s">
        <v>42</v>
      </c>
      <c r="I12" s="12" t="s">
        <v>43</v>
      </c>
      <c r="J12" s="12" t="s">
        <v>44</v>
      </c>
      <c r="K12" s="12" t="s">
        <v>45</v>
      </c>
      <c r="L12" s="13" t="s">
        <v>46</v>
      </c>
      <c r="M12" s="29" t="s">
        <v>73</v>
      </c>
      <c r="N12" s="29" t="s">
        <v>74</v>
      </c>
      <c r="O12" s="28" t="s">
        <v>75</v>
      </c>
      <c r="P12" s="28" t="s">
        <v>89</v>
      </c>
      <c r="Q12" s="30" t="s">
        <v>58</v>
      </c>
      <c r="R12" s="17">
        <v>350000</v>
      </c>
      <c r="S12" s="49">
        <v>0</v>
      </c>
      <c r="T12" s="31">
        <v>0</v>
      </c>
      <c r="U12" s="19">
        <v>350000</v>
      </c>
      <c r="V12" s="31">
        <v>0</v>
      </c>
      <c r="W12" s="32">
        <v>0</v>
      </c>
      <c r="X12" s="17">
        <v>0</v>
      </c>
      <c r="Y12" s="49">
        <v>0</v>
      </c>
      <c r="Z12" s="49">
        <v>0</v>
      </c>
      <c r="AA12" s="49">
        <v>0</v>
      </c>
      <c r="AB12" s="31">
        <v>0</v>
      </c>
      <c r="AC12" s="32">
        <v>0</v>
      </c>
      <c r="AD12" s="17">
        <v>0</v>
      </c>
      <c r="AE12" s="49">
        <v>0</v>
      </c>
      <c r="AF12" s="32">
        <v>0</v>
      </c>
      <c r="AG12" s="32">
        <v>0</v>
      </c>
      <c r="AH12" s="31">
        <v>0</v>
      </c>
      <c r="AI12" s="32">
        <v>0</v>
      </c>
      <c r="AJ12" s="50" t="s">
        <v>52</v>
      </c>
      <c r="AK12" s="24">
        <v>325000</v>
      </c>
      <c r="AL12" s="25">
        <v>0</v>
      </c>
      <c r="AM12" s="35" t="s">
        <v>53</v>
      </c>
      <c r="AN12" s="25">
        <v>0</v>
      </c>
      <c r="AO12" s="35" t="s">
        <v>53</v>
      </c>
      <c r="AP12" s="35" t="s">
        <v>53</v>
      </c>
    </row>
    <row r="13" spans="1:42" s="36" customFormat="1" ht="126.75" customHeight="1" x14ac:dyDescent="0.25">
      <c r="A13" s="27">
        <f t="shared" si="1"/>
        <v>9</v>
      </c>
      <c r="B13" s="3" t="s">
        <v>90</v>
      </c>
      <c r="C13" s="15" t="s">
        <v>91</v>
      </c>
      <c r="D13" s="28" t="s">
        <v>92</v>
      </c>
      <c r="E13" s="9">
        <v>2022</v>
      </c>
      <c r="F13" s="10" t="s">
        <v>93</v>
      </c>
      <c r="G13" s="11" t="s">
        <v>41</v>
      </c>
      <c r="H13" s="11" t="s">
        <v>42</v>
      </c>
      <c r="I13" s="12" t="s">
        <v>43</v>
      </c>
      <c r="J13" s="12" t="s">
        <v>44</v>
      </c>
      <c r="K13" s="12" t="s">
        <v>45</v>
      </c>
      <c r="L13" s="13" t="s">
        <v>46</v>
      </c>
      <c r="M13" s="29" t="s">
        <v>94</v>
      </c>
      <c r="N13" s="29" t="s">
        <v>48</v>
      </c>
      <c r="O13" s="28" t="s">
        <v>68</v>
      </c>
      <c r="P13" s="35" t="s">
        <v>95</v>
      </c>
      <c r="Q13" s="30" t="s">
        <v>58</v>
      </c>
      <c r="R13" s="17">
        <v>700000</v>
      </c>
      <c r="S13" s="18">
        <v>0</v>
      </c>
      <c r="T13" s="18">
        <v>0</v>
      </c>
      <c r="U13" s="18">
        <v>0</v>
      </c>
      <c r="V13" s="18">
        <v>0</v>
      </c>
      <c r="W13" s="19">
        <f>R13</f>
        <v>700000</v>
      </c>
      <c r="X13" s="17">
        <v>0</v>
      </c>
      <c r="Y13" s="18">
        <v>0</v>
      </c>
      <c r="Z13" s="18">
        <v>0</v>
      </c>
      <c r="AA13" s="18">
        <v>0</v>
      </c>
      <c r="AB13" s="18">
        <v>0</v>
      </c>
      <c r="AC13" s="18">
        <v>0</v>
      </c>
      <c r="AD13" s="17">
        <v>0</v>
      </c>
      <c r="AE13" s="18">
        <v>0</v>
      </c>
      <c r="AF13" s="18">
        <v>0</v>
      </c>
      <c r="AG13" s="18">
        <v>0</v>
      </c>
      <c r="AH13" s="18">
        <v>0</v>
      </c>
      <c r="AI13" s="18">
        <v>0</v>
      </c>
      <c r="AJ13" s="34" t="s">
        <v>52</v>
      </c>
      <c r="AK13" s="24">
        <f t="shared" ref="AK13:AK14" si="2">R13+X13+AD13</f>
        <v>700000</v>
      </c>
      <c r="AL13" s="25">
        <v>0</v>
      </c>
      <c r="AM13" s="35" t="s">
        <v>53</v>
      </c>
      <c r="AN13" s="25">
        <v>0</v>
      </c>
      <c r="AO13" s="35" t="s">
        <v>53</v>
      </c>
      <c r="AP13" s="35" t="s">
        <v>53</v>
      </c>
    </row>
    <row r="14" spans="1:42" s="26" customFormat="1" ht="126.75" customHeight="1" x14ac:dyDescent="0.25">
      <c r="A14" s="27">
        <f t="shared" si="1"/>
        <v>10</v>
      </c>
      <c r="B14" s="3" t="s">
        <v>96</v>
      </c>
      <c r="C14" s="15" t="s">
        <v>97</v>
      </c>
      <c r="D14" s="3" t="s">
        <v>98</v>
      </c>
      <c r="E14" s="9">
        <v>2022</v>
      </c>
      <c r="F14" s="11" t="s">
        <v>67</v>
      </c>
      <c r="G14" s="11" t="s">
        <v>41</v>
      </c>
      <c r="H14" s="11" t="s">
        <v>42</v>
      </c>
      <c r="I14" s="12" t="s">
        <v>43</v>
      </c>
      <c r="J14" s="12" t="s">
        <v>44</v>
      </c>
      <c r="K14" s="12" t="s">
        <v>45</v>
      </c>
      <c r="L14" s="13" t="s">
        <v>46</v>
      </c>
      <c r="M14" s="14" t="s">
        <v>47</v>
      </c>
      <c r="N14" s="14" t="s">
        <v>74</v>
      </c>
      <c r="O14" s="3" t="s">
        <v>49</v>
      </c>
      <c r="P14" s="15" t="s">
        <v>99</v>
      </c>
      <c r="Q14" s="3" t="s">
        <v>100</v>
      </c>
      <c r="R14" s="17">
        <v>250000</v>
      </c>
      <c r="S14" s="18">
        <v>0</v>
      </c>
      <c r="T14" s="18">
        <v>0</v>
      </c>
      <c r="U14" s="19">
        <v>250000</v>
      </c>
      <c r="V14" s="18">
        <v>0</v>
      </c>
      <c r="W14" s="18">
        <v>0</v>
      </c>
      <c r="X14" s="17">
        <v>0</v>
      </c>
      <c r="Y14" s="18">
        <v>0</v>
      </c>
      <c r="Z14" s="18">
        <v>0</v>
      </c>
      <c r="AA14" s="18">
        <v>0</v>
      </c>
      <c r="AB14" s="18">
        <v>0</v>
      </c>
      <c r="AC14" s="18">
        <v>0</v>
      </c>
      <c r="AD14" s="17">
        <v>0</v>
      </c>
      <c r="AE14" s="18">
        <v>0</v>
      </c>
      <c r="AF14" s="18">
        <v>0</v>
      </c>
      <c r="AG14" s="18">
        <v>0</v>
      </c>
      <c r="AH14" s="18">
        <v>0</v>
      </c>
      <c r="AI14" s="18">
        <v>0</v>
      </c>
      <c r="AJ14" s="43" t="s">
        <v>52</v>
      </c>
      <c r="AK14" s="24">
        <f t="shared" si="2"/>
        <v>250000</v>
      </c>
      <c r="AL14" s="25">
        <v>0</v>
      </c>
      <c r="AM14" s="15" t="s">
        <v>53</v>
      </c>
      <c r="AN14" s="25">
        <v>0</v>
      </c>
      <c r="AO14" s="15" t="s">
        <v>53</v>
      </c>
      <c r="AP14" s="15" t="s">
        <v>53</v>
      </c>
    </row>
    <row r="15" spans="1:42" ht="105" customHeight="1" x14ac:dyDescent="0.25">
      <c r="A15" s="27">
        <f t="shared" si="1"/>
        <v>11</v>
      </c>
      <c r="B15" s="3" t="s">
        <v>37</v>
      </c>
      <c r="C15" s="3" t="s">
        <v>101</v>
      </c>
      <c r="D15" s="3" t="s">
        <v>39</v>
      </c>
      <c r="E15" s="9">
        <v>2022</v>
      </c>
      <c r="F15" s="10" t="s">
        <v>40</v>
      </c>
      <c r="G15" s="11" t="s">
        <v>41</v>
      </c>
      <c r="H15" s="11" t="s">
        <v>42</v>
      </c>
      <c r="I15" s="12" t="s">
        <v>43</v>
      </c>
      <c r="J15" s="12" t="s">
        <v>44</v>
      </c>
      <c r="K15" s="12" t="s">
        <v>45</v>
      </c>
      <c r="L15" s="13" t="s">
        <v>46</v>
      </c>
      <c r="M15" s="5" t="s">
        <v>47</v>
      </c>
      <c r="N15" s="5" t="s">
        <v>48</v>
      </c>
      <c r="O15" s="3" t="s">
        <v>49</v>
      </c>
      <c r="P15" s="3" t="s">
        <v>102</v>
      </c>
      <c r="Q15" s="3" t="s">
        <v>51</v>
      </c>
      <c r="R15" s="17">
        <v>750000</v>
      </c>
      <c r="S15" s="18">
        <v>0</v>
      </c>
      <c r="T15" s="18">
        <v>0</v>
      </c>
      <c r="U15" s="18">
        <v>0</v>
      </c>
      <c r="V15" s="18">
        <v>0</v>
      </c>
      <c r="W15" s="19">
        <v>750000</v>
      </c>
      <c r="X15" s="17">
        <v>0</v>
      </c>
      <c r="Y15" s="18">
        <v>0</v>
      </c>
      <c r="Z15" s="18">
        <v>0</v>
      </c>
      <c r="AA15" s="18">
        <v>0</v>
      </c>
      <c r="AB15" s="18">
        <v>0</v>
      </c>
      <c r="AC15" s="18">
        <v>0</v>
      </c>
      <c r="AD15" s="17">
        <v>0</v>
      </c>
      <c r="AE15" s="18">
        <v>0</v>
      </c>
      <c r="AF15" s="18">
        <v>0</v>
      </c>
      <c r="AG15" s="18">
        <v>0</v>
      </c>
      <c r="AH15" s="18">
        <v>0</v>
      </c>
      <c r="AI15" s="18">
        <v>0</v>
      </c>
      <c r="AJ15" s="37" t="s">
        <v>52</v>
      </c>
      <c r="AK15" s="24">
        <f>R15+X15+AD15</f>
        <v>750000</v>
      </c>
      <c r="AL15" s="38">
        <v>0</v>
      </c>
      <c r="AM15" s="3" t="s">
        <v>53</v>
      </c>
      <c r="AN15" s="38">
        <f>AK15</f>
        <v>750000</v>
      </c>
      <c r="AO15" s="3" t="s">
        <v>53</v>
      </c>
      <c r="AP15" s="3" t="s">
        <v>53</v>
      </c>
    </row>
    <row r="16" spans="1:42" ht="98.25" customHeight="1" x14ac:dyDescent="0.25">
      <c r="A16" s="27">
        <f t="shared" si="1"/>
        <v>12</v>
      </c>
      <c r="B16" s="3" t="s">
        <v>103</v>
      </c>
      <c r="C16" s="3" t="s">
        <v>104</v>
      </c>
      <c r="D16" s="3" t="s">
        <v>105</v>
      </c>
      <c r="E16" s="9">
        <v>2022</v>
      </c>
      <c r="F16" s="10" t="s">
        <v>40</v>
      </c>
      <c r="G16" s="11" t="s">
        <v>41</v>
      </c>
      <c r="H16" s="11" t="s">
        <v>42</v>
      </c>
      <c r="I16" s="12" t="s">
        <v>43</v>
      </c>
      <c r="J16" s="12" t="s">
        <v>44</v>
      </c>
      <c r="K16" s="12" t="s">
        <v>45</v>
      </c>
      <c r="L16" s="13" t="s">
        <v>46</v>
      </c>
      <c r="M16" s="5" t="s">
        <v>106</v>
      </c>
      <c r="N16" s="5" t="s">
        <v>48</v>
      </c>
      <c r="O16" s="3" t="s">
        <v>49</v>
      </c>
      <c r="P16" s="3" t="s">
        <v>107</v>
      </c>
      <c r="Q16" s="3" t="s">
        <v>58</v>
      </c>
      <c r="R16" s="17">
        <v>170000</v>
      </c>
      <c r="S16" s="18">
        <v>0</v>
      </c>
      <c r="T16" s="18">
        <v>0</v>
      </c>
      <c r="U16" s="19">
        <v>170000</v>
      </c>
      <c r="V16" s="18">
        <v>0</v>
      </c>
      <c r="W16" s="18">
        <v>0</v>
      </c>
      <c r="X16" s="17">
        <v>0</v>
      </c>
      <c r="Y16" s="18">
        <v>0</v>
      </c>
      <c r="Z16" s="18">
        <v>0</v>
      </c>
      <c r="AA16" s="18">
        <v>0</v>
      </c>
      <c r="AB16" s="18">
        <v>0</v>
      </c>
      <c r="AC16" s="18">
        <v>0</v>
      </c>
      <c r="AD16" s="17">
        <v>0</v>
      </c>
      <c r="AE16" s="18">
        <v>0</v>
      </c>
      <c r="AF16" s="18">
        <v>0</v>
      </c>
      <c r="AG16" s="18">
        <v>0</v>
      </c>
      <c r="AH16" s="18">
        <v>0</v>
      </c>
      <c r="AI16" s="18">
        <v>0</v>
      </c>
      <c r="AJ16" s="37" t="s">
        <v>52</v>
      </c>
      <c r="AK16" s="24">
        <f>R16</f>
        <v>170000</v>
      </c>
      <c r="AL16" s="38">
        <v>1</v>
      </c>
      <c r="AM16" s="3" t="s">
        <v>53</v>
      </c>
      <c r="AN16" s="38">
        <v>0</v>
      </c>
      <c r="AO16" s="3" t="s">
        <v>53</v>
      </c>
      <c r="AP16" s="3" t="s">
        <v>53</v>
      </c>
    </row>
    <row r="17" spans="1:94" s="36" customFormat="1" ht="88.5" customHeight="1" x14ac:dyDescent="0.25">
      <c r="A17" s="27">
        <f t="shared" si="1"/>
        <v>13</v>
      </c>
      <c r="B17" s="28" t="s">
        <v>108</v>
      </c>
      <c r="C17" s="35" t="s">
        <v>109</v>
      </c>
      <c r="D17" s="35" t="s">
        <v>110</v>
      </c>
      <c r="E17" s="9">
        <v>2022</v>
      </c>
      <c r="F17" s="10" t="s">
        <v>40</v>
      </c>
      <c r="G17" s="11" t="s">
        <v>41</v>
      </c>
      <c r="H17" s="11" t="s">
        <v>42</v>
      </c>
      <c r="I17" s="12" t="s">
        <v>43</v>
      </c>
      <c r="J17" s="12" t="s">
        <v>44</v>
      </c>
      <c r="K17" s="12" t="s">
        <v>45</v>
      </c>
      <c r="L17" s="13" t="s">
        <v>46</v>
      </c>
      <c r="M17" s="29" t="s">
        <v>94</v>
      </c>
      <c r="N17" s="29" t="s">
        <v>48</v>
      </c>
      <c r="O17" s="28" t="s">
        <v>68</v>
      </c>
      <c r="P17" s="35" t="s">
        <v>111</v>
      </c>
      <c r="Q17" s="46" t="s">
        <v>51</v>
      </c>
      <c r="R17" s="17">
        <v>1011691.11</v>
      </c>
      <c r="S17" s="18">
        <v>0</v>
      </c>
      <c r="T17" s="18">
        <v>0</v>
      </c>
      <c r="U17" s="18">
        <v>0</v>
      </c>
      <c r="V17" s="18">
        <v>0</v>
      </c>
      <c r="W17" s="19">
        <v>1011691.11</v>
      </c>
      <c r="X17" s="17">
        <v>0</v>
      </c>
      <c r="Y17" s="18">
        <v>0</v>
      </c>
      <c r="Z17" s="18">
        <v>0</v>
      </c>
      <c r="AA17" s="18">
        <v>0</v>
      </c>
      <c r="AB17" s="18">
        <v>0</v>
      </c>
      <c r="AC17" s="18">
        <v>0</v>
      </c>
      <c r="AD17" s="17">
        <v>0</v>
      </c>
      <c r="AE17" s="18">
        <v>0</v>
      </c>
      <c r="AF17" s="18">
        <v>0</v>
      </c>
      <c r="AG17" s="18">
        <v>0</v>
      </c>
      <c r="AH17" s="18">
        <v>0</v>
      </c>
      <c r="AI17" s="18">
        <v>0</v>
      </c>
      <c r="AJ17" s="34" t="s">
        <v>52</v>
      </c>
      <c r="AK17" s="24">
        <f t="shared" ref="AK17" si="3">R17+X17+AD17</f>
        <v>1011691.11</v>
      </c>
      <c r="AL17" s="25">
        <v>0</v>
      </c>
      <c r="AM17" s="35" t="s">
        <v>53</v>
      </c>
      <c r="AN17" s="25">
        <f>AK17</f>
        <v>1011691.11</v>
      </c>
      <c r="AO17" s="35" t="s">
        <v>53</v>
      </c>
      <c r="AP17" s="35" t="s">
        <v>53</v>
      </c>
    </row>
    <row r="18" spans="1:94" ht="110.25" customHeight="1" x14ac:dyDescent="0.25">
      <c r="A18" s="27">
        <f t="shared" si="1"/>
        <v>14</v>
      </c>
      <c r="B18" s="3" t="s">
        <v>112</v>
      </c>
      <c r="C18" s="3" t="s">
        <v>113</v>
      </c>
      <c r="D18" s="3" t="s">
        <v>114</v>
      </c>
      <c r="E18" s="9">
        <v>2022</v>
      </c>
      <c r="F18" s="10" t="s">
        <v>93</v>
      </c>
      <c r="G18" s="11" t="s">
        <v>41</v>
      </c>
      <c r="H18" s="11" t="s">
        <v>42</v>
      </c>
      <c r="I18" s="12" t="s">
        <v>43</v>
      </c>
      <c r="J18" s="12" t="s">
        <v>44</v>
      </c>
      <c r="K18" s="12" t="s">
        <v>45</v>
      </c>
      <c r="L18" s="13" t="s">
        <v>46</v>
      </c>
      <c r="M18" s="5" t="s">
        <v>73</v>
      </c>
      <c r="N18" s="5" t="s">
        <v>48</v>
      </c>
      <c r="O18" s="3" t="s">
        <v>49</v>
      </c>
      <c r="P18" s="3" t="s">
        <v>115</v>
      </c>
      <c r="Q18" s="3" t="s">
        <v>58</v>
      </c>
      <c r="R18" s="17">
        <v>2000000</v>
      </c>
      <c r="S18" s="19">
        <v>2000000</v>
      </c>
      <c r="T18" s="18">
        <v>0</v>
      </c>
      <c r="U18" s="18">
        <v>0</v>
      </c>
      <c r="V18" s="18">
        <v>0</v>
      </c>
      <c r="W18" s="18">
        <v>0</v>
      </c>
      <c r="X18" s="17">
        <v>0</v>
      </c>
      <c r="Y18" s="18">
        <v>0</v>
      </c>
      <c r="Z18" s="18">
        <v>0</v>
      </c>
      <c r="AA18" s="18">
        <v>0</v>
      </c>
      <c r="AB18" s="18">
        <v>0</v>
      </c>
      <c r="AC18" s="18">
        <v>0</v>
      </c>
      <c r="AD18" s="51">
        <v>0</v>
      </c>
      <c r="AE18" s="18">
        <v>0</v>
      </c>
      <c r="AF18" s="18">
        <v>0</v>
      </c>
      <c r="AG18" s="18">
        <v>0</v>
      </c>
      <c r="AH18" s="18">
        <v>0</v>
      </c>
      <c r="AI18" s="18">
        <v>0</v>
      </c>
      <c r="AJ18" s="37" t="s">
        <v>52</v>
      </c>
      <c r="AK18" s="24">
        <v>2000000</v>
      </c>
      <c r="AL18" s="38">
        <v>0</v>
      </c>
      <c r="AM18" s="3" t="s">
        <v>53</v>
      </c>
      <c r="AN18" s="38">
        <v>0</v>
      </c>
      <c r="AO18" s="3" t="s">
        <v>53</v>
      </c>
      <c r="AP18" s="3" t="s">
        <v>53</v>
      </c>
    </row>
    <row r="19" spans="1:94" ht="117" customHeight="1" x14ac:dyDescent="0.25">
      <c r="A19" s="27">
        <f t="shared" si="1"/>
        <v>15</v>
      </c>
      <c r="B19" s="3" t="s">
        <v>116</v>
      </c>
      <c r="C19" s="3" t="s">
        <v>117</v>
      </c>
      <c r="D19" s="3" t="s">
        <v>118</v>
      </c>
      <c r="E19" s="9">
        <v>2022</v>
      </c>
      <c r="F19" s="10" t="s">
        <v>40</v>
      </c>
      <c r="G19" s="11" t="s">
        <v>41</v>
      </c>
      <c r="H19" s="11" t="s">
        <v>42</v>
      </c>
      <c r="I19" s="12" t="s">
        <v>43</v>
      </c>
      <c r="J19" s="12" t="s">
        <v>44</v>
      </c>
      <c r="K19" s="12" t="s">
        <v>45</v>
      </c>
      <c r="L19" s="13" t="s">
        <v>46</v>
      </c>
      <c r="M19" s="5" t="s">
        <v>73</v>
      </c>
      <c r="N19" s="3" t="s">
        <v>74</v>
      </c>
      <c r="O19" s="3" t="s">
        <v>75</v>
      </c>
      <c r="P19" s="3" t="s">
        <v>119</v>
      </c>
      <c r="Q19" s="3" t="s">
        <v>58</v>
      </c>
      <c r="R19" s="17">
        <v>1700000</v>
      </c>
      <c r="S19" s="19">
        <v>1700000</v>
      </c>
      <c r="T19" s="18">
        <v>0</v>
      </c>
      <c r="U19" s="18">
        <v>0</v>
      </c>
      <c r="V19" s="18">
        <v>0</v>
      </c>
      <c r="W19" s="18">
        <v>0</v>
      </c>
      <c r="X19" s="17">
        <v>0</v>
      </c>
      <c r="Y19" s="18">
        <v>0</v>
      </c>
      <c r="Z19" s="18">
        <v>0</v>
      </c>
      <c r="AA19" s="18">
        <v>0</v>
      </c>
      <c r="AB19" s="18">
        <v>0</v>
      </c>
      <c r="AC19" s="18">
        <v>0</v>
      </c>
      <c r="AD19" s="51">
        <v>0</v>
      </c>
      <c r="AE19" s="18">
        <v>0</v>
      </c>
      <c r="AF19" s="18">
        <v>0</v>
      </c>
      <c r="AG19" s="18">
        <v>0</v>
      </c>
      <c r="AH19" s="18">
        <v>0</v>
      </c>
      <c r="AI19" s="18">
        <v>0</v>
      </c>
      <c r="AJ19" s="37" t="s">
        <v>52</v>
      </c>
      <c r="AK19" s="24">
        <f>R19</f>
        <v>1700000</v>
      </c>
      <c r="AL19" s="38">
        <v>0</v>
      </c>
      <c r="AM19" s="3" t="s">
        <v>53</v>
      </c>
      <c r="AN19" s="38">
        <v>0</v>
      </c>
      <c r="AO19" s="3" t="s">
        <v>53</v>
      </c>
      <c r="AP19" s="3" t="s">
        <v>53</v>
      </c>
    </row>
    <row r="20" spans="1:94" ht="97.5" customHeight="1" x14ac:dyDescent="0.25">
      <c r="A20" s="27">
        <f t="shared" si="1"/>
        <v>16</v>
      </c>
      <c r="B20" s="3" t="s">
        <v>120</v>
      </c>
      <c r="C20" s="3" t="s">
        <v>121</v>
      </c>
      <c r="D20" s="3" t="s">
        <v>122</v>
      </c>
      <c r="E20" s="9">
        <v>2022</v>
      </c>
      <c r="F20" s="10" t="s">
        <v>40</v>
      </c>
      <c r="G20" s="11" t="s">
        <v>41</v>
      </c>
      <c r="H20" s="11" t="s">
        <v>42</v>
      </c>
      <c r="I20" s="12" t="s">
        <v>43</v>
      </c>
      <c r="J20" s="12" t="s">
        <v>44</v>
      </c>
      <c r="K20" s="12" t="s">
        <v>45</v>
      </c>
      <c r="L20" s="13" t="s">
        <v>46</v>
      </c>
      <c r="M20" s="5" t="s">
        <v>73</v>
      </c>
      <c r="N20" s="5" t="s">
        <v>74</v>
      </c>
      <c r="O20" s="3" t="s">
        <v>75</v>
      </c>
      <c r="P20" s="3" t="s">
        <v>123</v>
      </c>
      <c r="Q20" s="3" t="s">
        <v>100</v>
      </c>
      <c r="R20" s="17">
        <v>800000</v>
      </c>
      <c r="S20" s="19">
        <v>800000</v>
      </c>
      <c r="T20" s="18">
        <v>0</v>
      </c>
      <c r="U20" s="18">
        <v>0</v>
      </c>
      <c r="V20" s="18">
        <v>0</v>
      </c>
      <c r="W20" s="18">
        <v>0</v>
      </c>
      <c r="X20" s="17">
        <v>0</v>
      </c>
      <c r="Y20" s="18">
        <v>0</v>
      </c>
      <c r="Z20" s="18">
        <v>0</v>
      </c>
      <c r="AA20" s="18">
        <v>0</v>
      </c>
      <c r="AB20" s="18">
        <v>0</v>
      </c>
      <c r="AC20" s="18">
        <v>0</v>
      </c>
      <c r="AD20" s="17">
        <v>0</v>
      </c>
      <c r="AE20" s="18">
        <v>0</v>
      </c>
      <c r="AF20" s="18">
        <v>0</v>
      </c>
      <c r="AG20" s="18">
        <v>0</v>
      </c>
      <c r="AH20" s="18">
        <v>0</v>
      </c>
      <c r="AI20" s="18">
        <v>0</v>
      </c>
      <c r="AJ20" s="37" t="s">
        <v>52</v>
      </c>
      <c r="AK20" s="24">
        <v>800000</v>
      </c>
      <c r="AL20" s="38">
        <v>0</v>
      </c>
      <c r="AM20" s="3" t="s">
        <v>53</v>
      </c>
      <c r="AN20" s="38">
        <v>0</v>
      </c>
      <c r="AO20" s="3" t="s">
        <v>53</v>
      </c>
      <c r="AP20" s="3" t="s">
        <v>53</v>
      </c>
      <c r="AQ20" s="2"/>
    </row>
    <row r="21" spans="1:94" ht="97.5" customHeight="1" x14ac:dyDescent="0.25">
      <c r="A21" s="27">
        <f t="shared" si="1"/>
        <v>17</v>
      </c>
      <c r="B21" s="3" t="s">
        <v>124</v>
      </c>
      <c r="C21" s="3" t="s">
        <v>125</v>
      </c>
      <c r="D21" s="3" t="s">
        <v>126</v>
      </c>
      <c r="E21" s="9">
        <v>2022</v>
      </c>
      <c r="F21" s="10" t="s">
        <v>40</v>
      </c>
      <c r="G21" s="11" t="s">
        <v>41</v>
      </c>
      <c r="H21" s="11" t="s">
        <v>42</v>
      </c>
      <c r="I21" s="12" t="s">
        <v>43</v>
      </c>
      <c r="J21" s="12" t="s">
        <v>44</v>
      </c>
      <c r="K21" s="12" t="s">
        <v>45</v>
      </c>
      <c r="L21" s="13" t="s">
        <v>46</v>
      </c>
      <c r="M21" s="5" t="s">
        <v>47</v>
      </c>
      <c r="N21" s="5" t="s">
        <v>48</v>
      </c>
      <c r="O21" s="3" t="s">
        <v>49</v>
      </c>
      <c r="P21" s="3" t="s">
        <v>127</v>
      </c>
      <c r="Q21" s="3" t="s">
        <v>58</v>
      </c>
      <c r="R21" s="17">
        <v>900000</v>
      </c>
      <c r="S21" s="19">
        <v>500000</v>
      </c>
      <c r="T21" s="18">
        <v>0</v>
      </c>
      <c r="U21" s="19">
        <v>400000</v>
      </c>
      <c r="V21" s="18">
        <v>0</v>
      </c>
      <c r="W21" s="18">
        <v>0</v>
      </c>
      <c r="X21" s="17">
        <v>0</v>
      </c>
      <c r="Y21" s="18">
        <v>0</v>
      </c>
      <c r="Z21" s="18">
        <v>0</v>
      </c>
      <c r="AA21" s="18">
        <v>0</v>
      </c>
      <c r="AB21" s="18">
        <v>0</v>
      </c>
      <c r="AC21" s="18">
        <v>0</v>
      </c>
      <c r="AD21" s="17">
        <v>0</v>
      </c>
      <c r="AE21" s="18">
        <v>0</v>
      </c>
      <c r="AF21" s="18">
        <v>0</v>
      </c>
      <c r="AG21" s="18">
        <v>0</v>
      </c>
      <c r="AH21" s="18">
        <v>0</v>
      </c>
      <c r="AI21" s="18">
        <v>0</v>
      </c>
      <c r="AJ21" s="37" t="s">
        <v>52</v>
      </c>
      <c r="AK21" s="24">
        <v>900000</v>
      </c>
      <c r="AL21" s="38">
        <v>0</v>
      </c>
      <c r="AM21" s="3" t="s">
        <v>53</v>
      </c>
      <c r="AN21" s="38">
        <v>0</v>
      </c>
      <c r="AO21" s="3" t="s">
        <v>53</v>
      </c>
      <c r="AP21" s="3" t="s">
        <v>53</v>
      </c>
    </row>
    <row r="22" spans="1:94" ht="119.25" customHeight="1" x14ac:dyDescent="0.25">
      <c r="A22" s="27">
        <f t="shared" si="1"/>
        <v>18</v>
      </c>
      <c r="B22" s="3" t="s">
        <v>128</v>
      </c>
      <c r="C22" s="3" t="s">
        <v>129</v>
      </c>
      <c r="D22" s="3" t="str">
        <f>'[1]SCHEDA DI DETTAGLIO'!D22</f>
        <v>E12E19000030003</v>
      </c>
      <c r="E22" s="9">
        <v>2022</v>
      </c>
      <c r="F22" s="10" t="s">
        <v>40</v>
      </c>
      <c r="G22" s="11" t="s">
        <v>41</v>
      </c>
      <c r="H22" s="11" t="s">
        <v>42</v>
      </c>
      <c r="I22" s="12" t="s">
        <v>43</v>
      </c>
      <c r="J22" s="12" t="s">
        <v>44</v>
      </c>
      <c r="K22" s="12" t="s">
        <v>45</v>
      </c>
      <c r="L22" s="13" t="s">
        <v>46</v>
      </c>
      <c r="M22" s="5" t="s">
        <v>47</v>
      </c>
      <c r="N22" s="5" t="s">
        <v>130</v>
      </c>
      <c r="O22" s="3" t="s">
        <v>131</v>
      </c>
      <c r="P22" s="3" t="s">
        <v>132</v>
      </c>
      <c r="Q22" s="3" t="s">
        <v>51</v>
      </c>
      <c r="R22" s="17">
        <v>481046.75</v>
      </c>
      <c r="S22" s="19">
        <v>0</v>
      </c>
      <c r="T22" s="18">
        <v>0</v>
      </c>
      <c r="U22" s="19">
        <v>0</v>
      </c>
      <c r="V22" s="18">
        <v>481046.75</v>
      </c>
      <c r="W22" s="18">
        <v>0</v>
      </c>
      <c r="X22" s="17">
        <v>0</v>
      </c>
      <c r="Y22" s="18">
        <v>0</v>
      </c>
      <c r="Z22" s="18">
        <v>0</v>
      </c>
      <c r="AA22" s="18">
        <v>0</v>
      </c>
      <c r="AB22" s="18">
        <v>0</v>
      </c>
      <c r="AC22" s="18">
        <v>0</v>
      </c>
      <c r="AD22" s="17">
        <v>0</v>
      </c>
      <c r="AE22" s="18">
        <v>0</v>
      </c>
      <c r="AF22" s="18">
        <v>0</v>
      </c>
      <c r="AG22" s="18">
        <v>0</v>
      </c>
      <c r="AH22" s="18">
        <v>0</v>
      </c>
      <c r="AI22" s="18">
        <v>0</v>
      </c>
      <c r="AJ22" s="37" t="s">
        <v>52</v>
      </c>
      <c r="AK22" s="24">
        <f>X22+R22</f>
        <v>481046.75</v>
      </c>
      <c r="AL22" s="38">
        <v>0</v>
      </c>
      <c r="AM22" s="3" t="s">
        <v>53</v>
      </c>
      <c r="AN22" s="38">
        <v>0</v>
      </c>
      <c r="AO22" s="3" t="s">
        <v>53</v>
      </c>
      <c r="AP22" s="3" t="s">
        <v>53</v>
      </c>
    </row>
    <row r="23" spans="1:94" ht="111.75" customHeight="1" x14ac:dyDescent="0.25">
      <c r="A23" s="27">
        <f t="shared" si="1"/>
        <v>19</v>
      </c>
      <c r="B23" s="3" t="s">
        <v>133</v>
      </c>
      <c r="C23" s="3" t="s">
        <v>134</v>
      </c>
      <c r="D23" s="3" t="s">
        <v>135</v>
      </c>
      <c r="E23" s="9">
        <v>2022</v>
      </c>
      <c r="F23" s="10" t="s">
        <v>136</v>
      </c>
      <c r="G23" s="11" t="s">
        <v>41</v>
      </c>
      <c r="H23" s="11" t="s">
        <v>42</v>
      </c>
      <c r="I23" s="12" t="s">
        <v>43</v>
      </c>
      <c r="J23" s="12" t="s">
        <v>44</v>
      </c>
      <c r="K23" s="12" t="s">
        <v>45</v>
      </c>
      <c r="L23" s="13" t="s">
        <v>46</v>
      </c>
      <c r="M23" s="5" t="s">
        <v>73</v>
      </c>
      <c r="N23" s="5" t="s">
        <v>137</v>
      </c>
      <c r="O23" s="3" t="s">
        <v>138</v>
      </c>
      <c r="P23" s="3" t="s">
        <v>139</v>
      </c>
      <c r="Q23" s="3" t="s">
        <v>51</v>
      </c>
      <c r="R23" s="51">
        <v>5000000</v>
      </c>
      <c r="S23" s="52">
        <v>5000000</v>
      </c>
      <c r="T23" s="18">
        <v>0</v>
      </c>
      <c r="U23" s="18">
        <v>0</v>
      </c>
      <c r="V23" s="18">
        <v>0</v>
      </c>
      <c r="W23" s="18">
        <v>0</v>
      </c>
      <c r="X23" s="17">
        <v>0</v>
      </c>
      <c r="Y23" s="18">
        <v>0</v>
      </c>
      <c r="Z23" s="18">
        <v>0</v>
      </c>
      <c r="AA23" s="18">
        <v>0</v>
      </c>
      <c r="AB23" s="18">
        <v>0</v>
      </c>
      <c r="AC23" s="18">
        <v>0</v>
      </c>
      <c r="AD23" s="51">
        <v>0</v>
      </c>
      <c r="AE23" s="18">
        <v>0</v>
      </c>
      <c r="AF23" s="18">
        <v>0</v>
      </c>
      <c r="AG23" s="18">
        <v>0</v>
      </c>
      <c r="AH23" s="18">
        <v>0</v>
      </c>
      <c r="AI23" s="18">
        <v>0</v>
      </c>
      <c r="AJ23" s="37" t="s">
        <v>52</v>
      </c>
      <c r="AK23" s="24">
        <f t="shared" ref="AK23" si="4">R23+X23+AD23</f>
        <v>5000000</v>
      </c>
      <c r="AL23" s="38">
        <v>0</v>
      </c>
      <c r="AM23" s="53">
        <v>44926</v>
      </c>
      <c r="AN23" s="38">
        <v>0</v>
      </c>
      <c r="AO23" s="3" t="s">
        <v>53</v>
      </c>
      <c r="AP23" s="3" t="s">
        <v>53</v>
      </c>
    </row>
    <row r="24" spans="1:94" ht="113.25" customHeight="1" x14ac:dyDescent="0.25">
      <c r="A24" s="27">
        <f t="shared" si="1"/>
        <v>20</v>
      </c>
      <c r="B24" s="3" t="s">
        <v>140</v>
      </c>
      <c r="C24" s="3" t="s">
        <v>141</v>
      </c>
      <c r="D24" s="7" t="s">
        <v>142</v>
      </c>
      <c r="E24" s="9">
        <v>2022</v>
      </c>
      <c r="F24" s="10" t="s">
        <v>40</v>
      </c>
      <c r="G24" s="11" t="s">
        <v>41</v>
      </c>
      <c r="H24" s="11" t="s">
        <v>42</v>
      </c>
      <c r="I24" s="12" t="s">
        <v>43</v>
      </c>
      <c r="J24" s="12" t="s">
        <v>44</v>
      </c>
      <c r="K24" s="12" t="s">
        <v>45</v>
      </c>
      <c r="L24" s="13" t="s">
        <v>46</v>
      </c>
      <c r="M24" s="5" t="s">
        <v>47</v>
      </c>
      <c r="N24" s="5" t="s">
        <v>143</v>
      </c>
      <c r="O24" s="3" t="s">
        <v>144</v>
      </c>
      <c r="P24" s="3" t="s">
        <v>145</v>
      </c>
      <c r="Q24" s="3" t="s">
        <v>51</v>
      </c>
      <c r="R24" s="17">
        <v>170000</v>
      </c>
      <c r="S24" s="18">
        <v>0</v>
      </c>
      <c r="T24" s="18">
        <v>0</v>
      </c>
      <c r="U24" s="18">
        <v>0</v>
      </c>
      <c r="V24" s="18">
        <v>0</v>
      </c>
      <c r="W24" s="19">
        <v>170000</v>
      </c>
      <c r="X24" s="17">
        <v>0</v>
      </c>
      <c r="Y24" s="18">
        <v>0</v>
      </c>
      <c r="Z24" s="18">
        <v>0</v>
      </c>
      <c r="AA24" s="18">
        <v>0</v>
      </c>
      <c r="AB24" s="18">
        <v>0</v>
      </c>
      <c r="AC24" s="18">
        <v>0</v>
      </c>
      <c r="AD24" s="17">
        <v>0</v>
      </c>
      <c r="AE24" s="18">
        <v>0</v>
      </c>
      <c r="AF24" s="18">
        <v>0</v>
      </c>
      <c r="AG24" s="18">
        <v>0</v>
      </c>
      <c r="AH24" s="18">
        <v>0</v>
      </c>
      <c r="AI24" s="18">
        <v>0</v>
      </c>
      <c r="AJ24" s="37" t="s">
        <v>52</v>
      </c>
      <c r="AK24" s="24">
        <v>170000</v>
      </c>
      <c r="AL24" s="38">
        <v>0</v>
      </c>
      <c r="AM24" s="3" t="s">
        <v>53</v>
      </c>
      <c r="AN24" s="38">
        <f>AK24</f>
        <v>170000</v>
      </c>
      <c r="AO24" s="3" t="s">
        <v>53</v>
      </c>
      <c r="AP24" s="3" t="s">
        <v>53</v>
      </c>
    </row>
    <row r="25" spans="1:94" ht="113.25" customHeight="1" x14ac:dyDescent="0.25">
      <c r="A25" s="27">
        <f t="shared" si="1"/>
        <v>21</v>
      </c>
      <c r="B25" s="3" t="s">
        <v>146</v>
      </c>
      <c r="C25" s="3" t="s">
        <v>147</v>
      </c>
      <c r="D25" s="7" t="s">
        <v>148</v>
      </c>
      <c r="E25" s="9">
        <v>2022</v>
      </c>
      <c r="F25" s="10" t="s">
        <v>40</v>
      </c>
      <c r="G25" s="11" t="s">
        <v>41</v>
      </c>
      <c r="H25" s="11" t="s">
        <v>42</v>
      </c>
      <c r="I25" s="12" t="s">
        <v>43</v>
      </c>
      <c r="J25" s="12" t="s">
        <v>44</v>
      </c>
      <c r="K25" s="12" t="s">
        <v>45</v>
      </c>
      <c r="L25" s="13" t="s">
        <v>46</v>
      </c>
      <c r="M25" s="5" t="s">
        <v>47</v>
      </c>
      <c r="N25" s="5" t="s">
        <v>48</v>
      </c>
      <c r="O25" s="3" t="s">
        <v>49</v>
      </c>
      <c r="P25" s="3" t="s">
        <v>149</v>
      </c>
      <c r="Q25" s="3" t="s">
        <v>51</v>
      </c>
      <c r="R25" s="17">
        <v>400000</v>
      </c>
      <c r="S25" s="54">
        <v>0</v>
      </c>
      <c r="T25" s="54">
        <v>0</v>
      </c>
      <c r="U25" s="54">
        <v>0</v>
      </c>
      <c r="V25" s="55">
        <v>0</v>
      </c>
      <c r="W25" s="56">
        <v>400000</v>
      </c>
      <c r="X25" s="17">
        <v>0</v>
      </c>
      <c r="Y25" s="18">
        <v>0</v>
      </c>
      <c r="Z25" s="18">
        <v>0</v>
      </c>
      <c r="AA25" s="18">
        <v>0</v>
      </c>
      <c r="AB25" s="18">
        <v>0</v>
      </c>
      <c r="AC25" s="18">
        <v>0</v>
      </c>
      <c r="AD25" s="17">
        <v>0</v>
      </c>
      <c r="AE25" s="18">
        <v>0</v>
      </c>
      <c r="AF25" s="18">
        <v>0</v>
      </c>
      <c r="AG25" s="18">
        <v>0</v>
      </c>
      <c r="AH25" s="18">
        <v>0</v>
      </c>
      <c r="AI25" s="18">
        <v>0</v>
      </c>
      <c r="AJ25" s="37" t="s">
        <v>52</v>
      </c>
      <c r="AK25" s="24">
        <f>R25</f>
        <v>400000</v>
      </c>
      <c r="AL25" s="38">
        <v>0</v>
      </c>
      <c r="AM25" s="3" t="s">
        <v>53</v>
      </c>
      <c r="AN25" s="38">
        <f>AK25</f>
        <v>400000</v>
      </c>
      <c r="AO25" s="3" t="s">
        <v>53</v>
      </c>
      <c r="AP25" s="3" t="s">
        <v>53</v>
      </c>
    </row>
    <row r="26" spans="1:94" ht="113.25" customHeight="1" x14ac:dyDescent="0.25">
      <c r="A26" s="27">
        <f t="shared" si="1"/>
        <v>22</v>
      </c>
      <c r="B26" s="3" t="s">
        <v>150</v>
      </c>
      <c r="C26" s="3" t="s">
        <v>151</v>
      </c>
      <c r="D26" s="7" t="s">
        <v>152</v>
      </c>
      <c r="E26" s="7">
        <v>2022</v>
      </c>
      <c r="F26" s="10" t="s">
        <v>93</v>
      </c>
      <c r="G26" s="11" t="s">
        <v>41</v>
      </c>
      <c r="H26" s="11" t="s">
        <v>42</v>
      </c>
      <c r="I26" s="12" t="s">
        <v>43</v>
      </c>
      <c r="J26" s="12" t="s">
        <v>44</v>
      </c>
      <c r="K26" s="12" t="s">
        <v>45</v>
      </c>
      <c r="L26" s="13" t="s">
        <v>46</v>
      </c>
      <c r="M26" s="5" t="s">
        <v>94</v>
      </c>
      <c r="N26" s="5" t="s">
        <v>48</v>
      </c>
      <c r="O26" s="3" t="s">
        <v>49</v>
      </c>
      <c r="P26" s="3" t="s">
        <v>153</v>
      </c>
      <c r="Q26" s="3" t="s">
        <v>51</v>
      </c>
      <c r="R26" s="17">
        <v>1759467.51</v>
      </c>
      <c r="S26" s="54">
        <v>0</v>
      </c>
      <c r="T26" s="54">
        <v>0</v>
      </c>
      <c r="U26" s="57">
        <f>R26-W26</f>
        <v>118967.51000000001</v>
      </c>
      <c r="V26" s="55">
        <v>0</v>
      </c>
      <c r="W26" s="56">
        <v>1640500</v>
      </c>
      <c r="X26" s="17">
        <v>0</v>
      </c>
      <c r="Y26" s="18">
        <v>0</v>
      </c>
      <c r="Z26" s="18">
        <v>0</v>
      </c>
      <c r="AA26" s="18">
        <v>0</v>
      </c>
      <c r="AB26" s="18">
        <v>0</v>
      </c>
      <c r="AC26" s="18">
        <v>0</v>
      </c>
      <c r="AD26" s="17">
        <v>0</v>
      </c>
      <c r="AE26" s="18">
        <v>0</v>
      </c>
      <c r="AF26" s="18">
        <v>0</v>
      </c>
      <c r="AG26" s="18">
        <v>0</v>
      </c>
      <c r="AH26" s="18">
        <v>0</v>
      </c>
      <c r="AI26" s="18">
        <v>0</v>
      </c>
      <c r="AJ26" s="37" t="s">
        <v>52</v>
      </c>
      <c r="AK26" s="24">
        <f>R26</f>
        <v>1759467.51</v>
      </c>
      <c r="AL26" s="38">
        <v>0</v>
      </c>
      <c r="AM26" s="3" t="s">
        <v>53</v>
      </c>
      <c r="AN26" s="38">
        <v>0</v>
      </c>
      <c r="AO26" s="3" t="s">
        <v>53</v>
      </c>
      <c r="AP26" s="3" t="s">
        <v>53</v>
      </c>
    </row>
    <row r="27" spans="1:94" ht="113.25" customHeight="1" x14ac:dyDescent="0.25">
      <c r="A27" s="27">
        <f t="shared" si="1"/>
        <v>23</v>
      </c>
      <c r="B27" s="3" t="s">
        <v>154</v>
      </c>
      <c r="C27" s="3" t="s">
        <v>155</v>
      </c>
      <c r="D27" s="3" t="s">
        <v>156</v>
      </c>
      <c r="E27" s="9">
        <v>2022</v>
      </c>
      <c r="F27" s="10" t="s">
        <v>93</v>
      </c>
      <c r="G27" s="11" t="s">
        <v>41</v>
      </c>
      <c r="H27" s="11" t="s">
        <v>42</v>
      </c>
      <c r="I27" s="12" t="s">
        <v>43</v>
      </c>
      <c r="J27" s="12" t="s">
        <v>44</v>
      </c>
      <c r="K27" s="12" t="s">
        <v>45</v>
      </c>
      <c r="L27" s="13" t="s">
        <v>46</v>
      </c>
      <c r="M27" s="5" t="s">
        <v>47</v>
      </c>
      <c r="N27" s="5" t="s">
        <v>137</v>
      </c>
      <c r="O27" s="3" t="s">
        <v>138</v>
      </c>
      <c r="P27" s="3" t="s">
        <v>157</v>
      </c>
      <c r="Q27" s="3" t="s">
        <v>58</v>
      </c>
      <c r="R27" s="17">
        <v>350000</v>
      </c>
      <c r="S27" s="18">
        <v>0</v>
      </c>
      <c r="T27" s="18">
        <v>0</v>
      </c>
      <c r="U27" s="18">
        <v>0</v>
      </c>
      <c r="V27" s="18">
        <v>0</v>
      </c>
      <c r="W27" s="18">
        <v>0</v>
      </c>
      <c r="X27" s="17">
        <v>0</v>
      </c>
      <c r="Y27" s="52">
        <v>350000</v>
      </c>
      <c r="Z27" s="18">
        <v>0</v>
      </c>
      <c r="AA27" s="18">
        <v>0</v>
      </c>
      <c r="AB27" s="18">
        <v>0</v>
      </c>
      <c r="AC27" s="18">
        <v>0</v>
      </c>
      <c r="AD27" s="17">
        <v>0</v>
      </c>
      <c r="AE27" s="18">
        <v>0</v>
      </c>
      <c r="AF27" s="18">
        <v>0</v>
      </c>
      <c r="AG27" s="18">
        <v>0</v>
      </c>
      <c r="AH27" s="18">
        <v>0</v>
      </c>
      <c r="AI27" s="18">
        <v>0</v>
      </c>
      <c r="AJ27" s="37" t="s">
        <v>52</v>
      </c>
      <c r="AK27" s="24">
        <f>R27</f>
        <v>350000</v>
      </c>
      <c r="AL27" s="38">
        <v>0</v>
      </c>
      <c r="AM27" s="53">
        <v>44561</v>
      </c>
      <c r="AN27" s="38">
        <v>0</v>
      </c>
      <c r="AO27" s="3" t="s">
        <v>53</v>
      </c>
      <c r="AP27" s="3" t="s">
        <v>53</v>
      </c>
    </row>
    <row r="28" spans="1:94" ht="113.25" customHeight="1" x14ac:dyDescent="0.25">
      <c r="A28" s="27">
        <f t="shared" si="1"/>
        <v>24</v>
      </c>
      <c r="B28" s="3" t="s">
        <v>158</v>
      </c>
      <c r="C28" s="3" t="s">
        <v>159</v>
      </c>
      <c r="D28" s="3" t="s">
        <v>160</v>
      </c>
      <c r="E28" s="9">
        <v>2022</v>
      </c>
      <c r="F28" s="10" t="s">
        <v>93</v>
      </c>
      <c r="G28" s="11" t="s">
        <v>41</v>
      </c>
      <c r="H28" s="11" t="s">
        <v>42</v>
      </c>
      <c r="I28" s="12" t="s">
        <v>43</v>
      </c>
      <c r="J28" s="12" t="s">
        <v>44</v>
      </c>
      <c r="K28" s="12" t="s">
        <v>45</v>
      </c>
      <c r="L28" s="13" t="s">
        <v>46</v>
      </c>
      <c r="M28" s="5" t="s">
        <v>47</v>
      </c>
      <c r="N28" s="5" t="s">
        <v>137</v>
      </c>
      <c r="O28" s="3" t="s">
        <v>138</v>
      </c>
      <c r="P28" s="3" t="s">
        <v>161</v>
      </c>
      <c r="Q28" s="3" t="s">
        <v>58</v>
      </c>
      <c r="R28" s="17">
        <v>513000</v>
      </c>
      <c r="S28" s="18">
        <v>0</v>
      </c>
      <c r="T28" s="18">
        <v>0</v>
      </c>
      <c r="U28" s="18">
        <v>0</v>
      </c>
      <c r="V28" s="18">
        <v>0</v>
      </c>
      <c r="W28" s="18">
        <v>0</v>
      </c>
      <c r="X28" s="17">
        <v>0</v>
      </c>
      <c r="Y28" s="52">
        <v>513000</v>
      </c>
      <c r="Z28" s="18">
        <v>0</v>
      </c>
      <c r="AA28" s="18">
        <v>0</v>
      </c>
      <c r="AB28" s="18">
        <v>0</v>
      </c>
      <c r="AC28" s="18">
        <v>0</v>
      </c>
      <c r="AD28" s="17">
        <v>0</v>
      </c>
      <c r="AE28" s="18">
        <v>0</v>
      </c>
      <c r="AF28" s="18">
        <v>0</v>
      </c>
      <c r="AG28" s="18">
        <v>0</v>
      </c>
      <c r="AH28" s="18">
        <v>0</v>
      </c>
      <c r="AI28" s="18">
        <v>0</v>
      </c>
      <c r="AJ28" s="37" t="s">
        <v>52</v>
      </c>
      <c r="AK28" s="24">
        <f>R28</f>
        <v>513000</v>
      </c>
      <c r="AL28" s="38">
        <v>0</v>
      </c>
      <c r="AM28" s="53">
        <v>44561</v>
      </c>
      <c r="AN28" s="38">
        <v>0</v>
      </c>
      <c r="AO28" s="3" t="s">
        <v>53</v>
      </c>
      <c r="AP28" s="3" t="s">
        <v>53</v>
      </c>
    </row>
    <row r="29" spans="1:94" ht="96" customHeight="1" x14ac:dyDescent="0.25">
      <c r="A29" s="27">
        <f>A28+1</f>
        <v>25</v>
      </c>
      <c r="B29" s="3" t="s">
        <v>162</v>
      </c>
      <c r="C29" s="3" t="s">
        <v>163</v>
      </c>
      <c r="D29" s="3" t="s">
        <v>164</v>
      </c>
      <c r="E29" s="58">
        <v>2023</v>
      </c>
      <c r="F29" s="10" t="s">
        <v>40</v>
      </c>
      <c r="G29" s="11" t="s">
        <v>41</v>
      </c>
      <c r="H29" s="11" t="s">
        <v>42</v>
      </c>
      <c r="I29" s="12" t="s">
        <v>43</v>
      </c>
      <c r="J29" s="12" t="s">
        <v>44</v>
      </c>
      <c r="K29" s="12" t="s">
        <v>45</v>
      </c>
      <c r="L29" s="13" t="s">
        <v>46</v>
      </c>
      <c r="M29" s="5" t="s">
        <v>165</v>
      </c>
      <c r="N29" s="5" t="s">
        <v>48</v>
      </c>
      <c r="O29" s="3" t="s">
        <v>75</v>
      </c>
      <c r="P29" s="3" t="s">
        <v>166</v>
      </c>
      <c r="Q29" s="3" t="s">
        <v>100</v>
      </c>
      <c r="R29" s="17">
        <v>0</v>
      </c>
      <c r="S29" s="18">
        <v>0</v>
      </c>
      <c r="T29" s="18">
        <v>0</v>
      </c>
      <c r="U29" s="18">
        <v>0</v>
      </c>
      <c r="V29" s="18">
        <v>0</v>
      </c>
      <c r="W29" s="18">
        <v>0</v>
      </c>
      <c r="X29" s="17">
        <v>600000</v>
      </c>
      <c r="Y29" s="18">
        <v>0</v>
      </c>
      <c r="Z29" s="18">
        <v>0</v>
      </c>
      <c r="AA29" s="18">
        <v>0</v>
      </c>
      <c r="AB29" s="52">
        <v>600000</v>
      </c>
      <c r="AC29" s="18">
        <v>0</v>
      </c>
      <c r="AD29" s="51">
        <v>0</v>
      </c>
      <c r="AE29" s="18">
        <v>0</v>
      </c>
      <c r="AF29" s="18">
        <v>0</v>
      </c>
      <c r="AG29" s="18">
        <v>0</v>
      </c>
      <c r="AH29" s="18">
        <v>0</v>
      </c>
      <c r="AI29" s="18">
        <v>0</v>
      </c>
      <c r="AJ29" s="37" t="s">
        <v>52</v>
      </c>
      <c r="AK29" s="24">
        <v>600000</v>
      </c>
      <c r="AL29" s="38">
        <v>0</v>
      </c>
      <c r="AM29" s="3" t="s">
        <v>53</v>
      </c>
      <c r="AN29" s="38">
        <v>0</v>
      </c>
      <c r="AO29" s="3" t="s">
        <v>53</v>
      </c>
      <c r="AP29" s="3" t="s">
        <v>53</v>
      </c>
    </row>
    <row r="30" spans="1:94" ht="105.75" customHeight="1" x14ac:dyDescent="0.25">
      <c r="A30" s="27">
        <f t="shared" ref="A30:A54" si="5">A29+1</f>
        <v>26</v>
      </c>
      <c r="B30" s="3" t="s">
        <v>167</v>
      </c>
      <c r="C30" s="3" t="s">
        <v>168</v>
      </c>
      <c r="D30" s="3" t="s">
        <v>169</v>
      </c>
      <c r="E30" s="58">
        <v>2023</v>
      </c>
      <c r="F30" s="10" t="s">
        <v>40</v>
      </c>
      <c r="G30" s="11" t="s">
        <v>41</v>
      </c>
      <c r="H30" s="11" t="s">
        <v>42</v>
      </c>
      <c r="I30" s="12" t="s">
        <v>43</v>
      </c>
      <c r="J30" s="12" t="s">
        <v>44</v>
      </c>
      <c r="K30" s="12" t="s">
        <v>45</v>
      </c>
      <c r="L30" s="13" t="s">
        <v>46</v>
      </c>
      <c r="M30" s="5" t="s">
        <v>47</v>
      </c>
      <c r="N30" s="5" t="s">
        <v>130</v>
      </c>
      <c r="O30" s="3" t="s">
        <v>131</v>
      </c>
      <c r="P30" s="3" t="s">
        <v>170</v>
      </c>
      <c r="Q30" s="3" t="s">
        <v>100</v>
      </c>
      <c r="R30" s="17">
        <v>0</v>
      </c>
      <c r="S30" s="18">
        <v>0</v>
      </c>
      <c r="T30" s="18">
        <v>0</v>
      </c>
      <c r="U30" s="18">
        <v>0</v>
      </c>
      <c r="V30" s="18">
        <v>0</v>
      </c>
      <c r="W30" s="18">
        <v>0</v>
      </c>
      <c r="X30" s="17">
        <v>254000</v>
      </c>
      <c r="Y30" s="18">
        <v>0</v>
      </c>
      <c r="Z30" s="18">
        <v>0</v>
      </c>
      <c r="AA30" s="18">
        <v>0</v>
      </c>
      <c r="AB30" s="57">
        <v>254000</v>
      </c>
      <c r="AC30" s="18">
        <v>0</v>
      </c>
      <c r="AD30" s="17">
        <v>0</v>
      </c>
      <c r="AE30" s="18">
        <v>0</v>
      </c>
      <c r="AF30" s="18">
        <v>0</v>
      </c>
      <c r="AG30" s="18">
        <v>0</v>
      </c>
      <c r="AH30" s="18">
        <v>0</v>
      </c>
      <c r="AI30" s="18">
        <v>0</v>
      </c>
      <c r="AJ30" s="37" t="s">
        <v>52</v>
      </c>
      <c r="AK30" s="24">
        <f>X30+R30</f>
        <v>254000</v>
      </c>
      <c r="AL30" s="38">
        <v>0</v>
      </c>
      <c r="AM30" s="3" t="s">
        <v>53</v>
      </c>
      <c r="AN30" s="38">
        <v>0</v>
      </c>
      <c r="AO30" s="3" t="s">
        <v>53</v>
      </c>
      <c r="AP30" s="3" t="s">
        <v>53</v>
      </c>
    </row>
    <row r="31" spans="1:94" s="61" customFormat="1" ht="93" customHeight="1" x14ac:dyDescent="0.25">
      <c r="A31" s="27">
        <f>A30+1</f>
        <v>27</v>
      </c>
      <c r="B31" s="3" t="s">
        <v>171</v>
      </c>
      <c r="C31" s="3" t="s">
        <v>172</v>
      </c>
      <c r="D31" s="3" t="s">
        <v>173</v>
      </c>
      <c r="E31" s="9">
        <v>2023</v>
      </c>
      <c r="F31" s="11" t="s">
        <v>67</v>
      </c>
      <c r="G31" s="11" t="s">
        <v>41</v>
      </c>
      <c r="H31" s="11" t="s">
        <v>42</v>
      </c>
      <c r="I31" s="12" t="s">
        <v>43</v>
      </c>
      <c r="J31" s="12" t="s">
        <v>44</v>
      </c>
      <c r="K31" s="12" t="s">
        <v>45</v>
      </c>
      <c r="L31" s="13" t="s">
        <v>46</v>
      </c>
      <c r="M31" s="5" t="s">
        <v>47</v>
      </c>
      <c r="N31" s="5" t="s">
        <v>48</v>
      </c>
      <c r="O31" s="3" t="s">
        <v>174</v>
      </c>
      <c r="P31" s="3" t="s">
        <v>175</v>
      </c>
      <c r="Q31" s="3" t="s">
        <v>58</v>
      </c>
      <c r="R31" s="51">
        <v>0</v>
      </c>
      <c r="S31" s="18">
        <v>0</v>
      </c>
      <c r="T31" s="18">
        <v>0</v>
      </c>
      <c r="U31" s="18">
        <v>0</v>
      </c>
      <c r="V31" s="18">
        <v>0</v>
      </c>
      <c r="W31" s="18">
        <v>0</v>
      </c>
      <c r="X31" s="17">
        <v>400000</v>
      </c>
      <c r="Y31" s="52">
        <v>0</v>
      </c>
      <c r="Z31" s="18">
        <v>400000</v>
      </c>
      <c r="AA31" s="18">
        <v>0</v>
      </c>
      <c r="AB31" s="18">
        <v>0</v>
      </c>
      <c r="AC31" s="18">
        <v>0</v>
      </c>
      <c r="AD31" s="51">
        <v>0</v>
      </c>
      <c r="AE31" s="59">
        <v>0</v>
      </c>
      <c r="AF31" s="59">
        <v>0</v>
      </c>
      <c r="AG31" s="59">
        <v>0</v>
      </c>
      <c r="AH31" s="59">
        <v>0</v>
      </c>
      <c r="AI31" s="59">
        <v>0</v>
      </c>
      <c r="AJ31" s="60" t="s">
        <v>52</v>
      </c>
      <c r="AK31" s="24">
        <v>400000</v>
      </c>
      <c r="AL31" s="38">
        <v>0</v>
      </c>
      <c r="AM31" s="53">
        <v>44926</v>
      </c>
      <c r="AN31" s="38">
        <v>0</v>
      </c>
      <c r="AO31" s="3" t="s">
        <v>53</v>
      </c>
      <c r="AP31" s="3" t="s">
        <v>53</v>
      </c>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row>
    <row r="32" spans="1:94" ht="96" customHeight="1" x14ac:dyDescent="0.25">
      <c r="A32" s="27">
        <f t="shared" si="5"/>
        <v>28</v>
      </c>
      <c r="B32" s="3" t="s">
        <v>176</v>
      </c>
      <c r="C32" s="3" t="s">
        <v>177</v>
      </c>
      <c r="D32" s="3" t="s">
        <v>178</v>
      </c>
      <c r="E32" s="9">
        <v>2023</v>
      </c>
      <c r="F32" s="11" t="s">
        <v>67</v>
      </c>
      <c r="G32" s="11" t="s">
        <v>41</v>
      </c>
      <c r="H32" s="11" t="s">
        <v>42</v>
      </c>
      <c r="I32" s="12" t="s">
        <v>43</v>
      </c>
      <c r="J32" s="12" t="s">
        <v>44</v>
      </c>
      <c r="K32" s="12" t="s">
        <v>45</v>
      </c>
      <c r="L32" s="13" t="s">
        <v>46</v>
      </c>
      <c r="M32" s="5" t="s">
        <v>47</v>
      </c>
      <c r="N32" s="5" t="s">
        <v>137</v>
      </c>
      <c r="O32" s="3" t="s">
        <v>138</v>
      </c>
      <c r="P32" s="3" t="s">
        <v>179</v>
      </c>
      <c r="Q32" s="3" t="s">
        <v>100</v>
      </c>
      <c r="R32" s="51">
        <v>0</v>
      </c>
      <c r="S32" s="18">
        <v>0</v>
      </c>
      <c r="T32" s="18">
        <v>0</v>
      </c>
      <c r="U32" s="18">
        <v>0</v>
      </c>
      <c r="V32" s="18">
        <v>0</v>
      </c>
      <c r="W32" s="18">
        <v>0</v>
      </c>
      <c r="X32" s="17">
        <v>750000</v>
      </c>
      <c r="Y32" s="19">
        <v>750000</v>
      </c>
      <c r="Z32" s="18">
        <v>0</v>
      </c>
      <c r="AA32" s="18">
        <v>0</v>
      </c>
      <c r="AB32" s="18">
        <v>0</v>
      </c>
      <c r="AC32" s="18">
        <v>0</v>
      </c>
      <c r="AD32" s="51">
        <v>0</v>
      </c>
      <c r="AE32" s="18">
        <v>0</v>
      </c>
      <c r="AF32" s="18">
        <v>0</v>
      </c>
      <c r="AG32" s="18">
        <v>0</v>
      </c>
      <c r="AH32" s="18">
        <v>0</v>
      </c>
      <c r="AI32" s="18">
        <v>0</v>
      </c>
      <c r="AJ32" s="37" t="s">
        <v>52</v>
      </c>
      <c r="AK32" s="24">
        <f>R32+X32+AD32</f>
        <v>750000</v>
      </c>
      <c r="AL32" s="38">
        <v>0</v>
      </c>
      <c r="AM32" s="3" t="s">
        <v>53</v>
      </c>
      <c r="AN32" s="38">
        <v>0</v>
      </c>
      <c r="AO32" s="3" t="s">
        <v>53</v>
      </c>
      <c r="AP32" s="3" t="s">
        <v>53</v>
      </c>
    </row>
    <row r="33" spans="1:42" ht="99.75" customHeight="1" x14ac:dyDescent="0.25">
      <c r="A33" s="27">
        <f t="shared" si="5"/>
        <v>29</v>
      </c>
      <c r="B33" s="3" t="s">
        <v>128</v>
      </c>
      <c r="C33" s="3" t="s">
        <v>180</v>
      </c>
      <c r="D33" s="3" t="s">
        <v>181</v>
      </c>
      <c r="E33" s="9">
        <v>2023</v>
      </c>
      <c r="F33" s="10" t="s">
        <v>40</v>
      </c>
      <c r="G33" s="11" t="s">
        <v>41</v>
      </c>
      <c r="H33" s="11" t="s">
        <v>42</v>
      </c>
      <c r="I33" s="12" t="s">
        <v>43</v>
      </c>
      <c r="J33" s="12" t="s">
        <v>44</v>
      </c>
      <c r="K33" s="12" t="s">
        <v>45</v>
      </c>
      <c r="L33" s="13" t="s">
        <v>46</v>
      </c>
      <c r="M33" s="5" t="s">
        <v>73</v>
      </c>
      <c r="N33" s="5" t="s">
        <v>74</v>
      </c>
      <c r="O33" s="3" t="s">
        <v>75</v>
      </c>
      <c r="P33" s="3" t="s">
        <v>182</v>
      </c>
      <c r="Q33" s="3" t="s">
        <v>100</v>
      </c>
      <c r="R33" s="51">
        <v>0</v>
      </c>
      <c r="S33" s="18">
        <v>0</v>
      </c>
      <c r="T33" s="18">
        <v>0</v>
      </c>
      <c r="U33" s="18">
        <v>0</v>
      </c>
      <c r="V33" s="18">
        <v>0</v>
      </c>
      <c r="W33" s="18">
        <v>0</v>
      </c>
      <c r="X33" s="17">
        <v>900000</v>
      </c>
      <c r="Y33" s="18">
        <v>0</v>
      </c>
      <c r="Z33" s="18">
        <v>0</v>
      </c>
      <c r="AA33" s="18">
        <v>0</v>
      </c>
      <c r="AB33" s="19">
        <v>900000</v>
      </c>
      <c r="AC33" s="18">
        <v>0</v>
      </c>
      <c r="AD33" s="51">
        <v>0</v>
      </c>
      <c r="AE33" s="18">
        <v>0</v>
      </c>
      <c r="AF33" s="18">
        <v>0</v>
      </c>
      <c r="AG33" s="18">
        <v>0</v>
      </c>
      <c r="AH33" s="18">
        <v>0</v>
      </c>
      <c r="AI33" s="18">
        <v>0</v>
      </c>
      <c r="AJ33" s="37" t="s">
        <v>52</v>
      </c>
      <c r="AK33" s="24">
        <v>900000</v>
      </c>
      <c r="AL33" s="38">
        <v>0</v>
      </c>
      <c r="AM33" s="3" t="s">
        <v>53</v>
      </c>
      <c r="AN33" s="38">
        <v>0</v>
      </c>
      <c r="AO33" s="3" t="s">
        <v>53</v>
      </c>
      <c r="AP33" s="3" t="s">
        <v>53</v>
      </c>
    </row>
    <row r="34" spans="1:42" ht="108" customHeight="1" x14ac:dyDescent="0.25">
      <c r="A34" s="27">
        <f t="shared" si="5"/>
        <v>30</v>
      </c>
      <c r="B34" s="3" t="s">
        <v>183</v>
      </c>
      <c r="C34" s="3" t="s">
        <v>184</v>
      </c>
      <c r="D34" s="3" t="s">
        <v>185</v>
      </c>
      <c r="E34" s="9">
        <v>2023</v>
      </c>
      <c r="F34" s="11" t="s">
        <v>67</v>
      </c>
      <c r="G34" s="11" t="s">
        <v>41</v>
      </c>
      <c r="H34" s="11" t="s">
        <v>42</v>
      </c>
      <c r="I34" s="12" t="s">
        <v>43</v>
      </c>
      <c r="J34" s="12" t="s">
        <v>44</v>
      </c>
      <c r="K34" s="12" t="s">
        <v>45</v>
      </c>
      <c r="L34" s="13" t="s">
        <v>46</v>
      </c>
      <c r="M34" s="5" t="s">
        <v>47</v>
      </c>
      <c r="N34" s="5" t="s">
        <v>48</v>
      </c>
      <c r="O34" s="3" t="s">
        <v>49</v>
      </c>
      <c r="P34" s="3" t="s">
        <v>186</v>
      </c>
      <c r="Q34" s="3" t="s">
        <v>100</v>
      </c>
      <c r="R34" s="51">
        <v>0</v>
      </c>
      <c r="S34" s="18">
        <v>0</v>
      </c>
      <c r="T34" s="18">
        <v>0</v>
      </c>
      <c r="U34" s="18">
        <v>0</v>
      </c>
      <c r="V34" s="18">
        <v>0</v>
      </c>
      <c r="W34" s="18">
        <v>0</v>
      </c>
      <c r="X34" s="17">
        <v>300000</v>
      </c>
      <c r="Y34" s="19">
        <v>300000</v>
      </c>
      <c r="Z34" s="18">
        <v>0</v>
      </c>
      <c r="AA34" s="18">
        <v>0</v>
      </c>
      <c r="AB34" s="18">
        <v>0</v>
      </c>
      <c r="AC34" s="18">
        <v>0</v>
      </c>
      <c r="AD34" s="51">
        <v>0</v>
      </c>
      <c r="AE34" s="18">
        <v>0</v>
      </c>
      <c r="AF34" s="18">
        <v>0</v>
      </c>
      <c r="AG34" s="18">
        <v>0</v>
      </c>
      <c r="AH34" s="18">
        <v>0</v>
      </c>
      <c r="AI34" s="18">
        <v>0</v>
      </c>
      <c r="AJ34" s="37" t="s">
        <v>52</v>
      </c>
      <c r="AK34" s="24">
        <v>900000</v>
      </c>
      <c r="AL34" s="38">
        <v>0</v>
      </c>
      <c r="AM34" s="3" t="s">
        <v>53</v>
      </c>
      <c r="AN34" s="38">
        <v>0</v>
      </c>
      <c r="AO34" s="3" t="s">
        <v>53</v>
      </c>
      <c r="AP34" s="3" t="s">
        <v>53</v>
      </c>
    </row>
    <row r="35" spans="1:42" ht="105" customHeight="1" x14ac:dyDescent="0.25">
      <c r="A35" s="27">
        <f t="shared" si="5"/>
        <v>31</v>
      </c>
      <c r="B35" s="3" t="s">
        <v>187</v>
      </c>
      <c r="C35" s="3" t="s">
        <v>188</v>
      </c>
      <c r="D35" s="7" t="s">
        <v>83</v>
      </c>
      <c r="E35" s="9">
        <v>2023</v>
      </c>
      <c r="F35" s="11" t="s">
        <v>67</v>
      </c>
      <c r="G35" s="11" t="s">
        <v>41</v>
      </c>
      <c r="H35" s="11" t="s">
        <v>42</v>
      </c>
      <c r="I35" s="12" t="s">
        <v>43</v>
      </c>
      <c r="J35" s="12" t="s">
        <v>44</v>
      </c>
      <c r="K35" s="12" t="s">
        <v>45</v>
      </c>
      <c r="L35" s="13" t="s">
        <v>46</v>
      </c>
      <c r="M35" s="5" t="s">
        <v>84</v>
      </c>
      <c r="N35" s="5" t="s">
        <v>48</v>
      </c>
      <c r="O35" s="3" t="s">
        <v>49</v>
      </c>
      <c r="P35" s="3" t="s">
        <v>189</v>
      </c>
      <c r="Q35" s="3" t="s">
        <v>51</v>
      </c>
      <c r="R35" s="51">
        <v>0</v>
      </c>
      <c r="S35" s="18">
        <v>0</v>
      </c>
      <c r="T35" s="18">
        <v>0</v>
      </c>
      <c r="U35" s="18">
        <v>0</v>
      </c>
      <c r="V35" s="18">
        <v>0</v>
      </c>
      <c r="W35" s="18">
        <v>0</v>
      </c>
      <c r="X35" s="17">
        <v>200000</v>
      </c>
      <c r="Y35" s="18">
        <v>0</v>
      </c>
      <c r="Z35" s="18">
        <v>0</v>
      </c>
      <c r="AA35" s="18">
        <v>0</v>
      </c>
      <c r="AB35" s="19">
        <v>200000</v>
      </c>
      <c r="AC35" s="18">
        <v>0</v>
      </c>
      <c r="AD35" s="51">
        <v>0</v>
      </c>
      <c r="AE35" s="18">
        <v>0</v>
      </c>
      <c r="AF35" s="18">
        <v>0</v>
      </c>
      <c r="AG35" s="18">
        <v>0</v>
      </c>
      <c r="AH35" s="18">
        <v>0</v>
      </c>
      <c r="AI35" s="18">
        <v>0</v>
      </c>
      <c r="AJ35" s="37" t="s">
        <v>52</v>
      </c>
      <c r="AK35" s="24">
        <v>200000</v>
      </c>
      <c r="AL35" s="38">
        <v>0</v>
      </c>
      <c r="AM35" s="3" t="s">
        <v>53</v>
      </c>
      <c r="AN35" s="38">
        <v>0</v>
      </c>
      <c r="AO35" s="3" t="s">
        <v>53</v>
      </c>
      <c r="AP35" s="3" t="s">
        <v>53</v>
      </c>
    </row>
    <row r="36" spans="1:42" ht="113.25" customHeight="1" x14ac:dyDescent="0.25">
      <c r="A36" s="27">
        <f t="shared" si="5"/>
        <v>32</v>
      </c>
      <c r="B36" s="3" t="s">
        <v>190</v>
      </c>
      <c r="C36" s="3" t="s">
        <v>191</v>
      </c>
      <c r="D36" s="7" t="s">
        <v>192</v>
      </c>
      <c r="E36" s="9">
        <v>2023</v>
      </c>
      <c r="F36" s="11" t="s">
        <v>67</v>
      </c>
      <c r="G36" s="11" t="s">
        <v>41</v>
      </c>
      <c r="H36" s="11" t="s">
        <v>42</v>
      </c>
      <c r="I36" s="12" t="s">
        <v>43</v>
      </c>
      <c r="J36" s="12" t="s">
        <v>44</v>
      </c>
      <c r="K36" s="12" t="s">
        <v>45</v>
      </c>
      <c r="L36" s="13" t="s">
        <v>46</v>
      </c>
      <c r="M36" s="5" t="s">
        <v>73</v>
      </c>
      <c r="N36" s="5" t="s">
        <v>193</v>
      </c>
      <c r="O36" s="3" t="s">
        <v>49</v>
      </c>
      <c r="P36" s="3" t="s">
        <v>194</v>
      </c>
      <c r="Q36" s="3" t="s">
        <v>100</v>
      </c>
      <c r="R36" s="51">
        <v>0</v>
      </c>
      <c r="S36" s="18">
        <v>0</v>
      </c>
      <c r="T36" s="18">
        <v>0</v>
      </c>
      <c r="U36" s="18">
        <v>0</v>
      </c>
      <c r="V36" s="18">
        <v>0</v>
      </c>
      <c r="W36" s="18">
        <v>0</v>
      </c>
      <c r="X36" s="17">
        <v>3000000</v>
      </c>
      <c r="Y36" s="19">
        <v>3000000</v>
      </c>
      <c r="Z36" s="18">
        <v>0</v>
      </c>
      <c r="AA36" s="18">
        <v>0</v>
      </c>
      <c r="AB36" s="18">
        <v>0</v>
      </c>
      <c r="AC36" s="18">
        <v>0</v>
      </c>
      <c r="AD36" s="51">
        <v>0</v>
      </c>
      <c r="AE36" s="18">
        <v>0</v>
      </c>
      <c r="AF36" s="18">
        <v>0</v>
      </c>
      <c r="AG36" s="18">
        <v>0</v>
      </c>
      <c r="AH36" s="18">
        <v>0</v>
      </c>
      <c r="AI36" s="18">
        <v>0</v>
      </c>
      <c r="AJ36" s="37" t="s">
        <v>52</v>
      </c>
      <c r="AK36" s="24">
        <v>3000000</v>
      </c>
      <c r="AL36" s="38">
        <v>0</v>
      </c>
      <c r="AM36" s="3" t="s">
        <v>53</v>
      </c>
      <c r="AN36" s="38">
        <v>0</v>
      </c>
      <c r="AO36" s="3" t="s">
        <v>53</v>
      </c>
      <c r="AP36" s="3" t="s">
        <v>53</v>
      </c>
    </row>
    <row r="37" spans="1:42" ht="113.25" customHeight="1" x14ac:dyDescent="0.25">
      <c r="A37" s="27">
        <f t="shared" si="5"/>
        <v>33</v>
      </c>
      <c r="B37" s="3" t="s">
        <v>195</v>
      </c>
      <c r="C37" s="3" t="s">
        <v>196</v>
      </c>
      <c r="D37" s="7" t="s">
        <v>197</v>
      </c>
      <c r="E37" s="9">
        <v>2023</v>
      </c>
      <c r="F37" s="11" t="s">
        <v>67</v>
      </c>
      <c r="G37" s="11" t="s">
        <v>41</v>
      </c>
      <c r="H37" s="11" t="s">
        <v>42</v>
      </c>
      <c r="I37" s="12" t="s">
        <v>43</v>
      </c>
      <c r="J37" s="12" t="s">
        <v>44</v>
      </c>
      <c r="K37" s="12" t="s">
        <v>45</v>
      </c>
      <c r="L37" s="13" t="s">
        <v>46</v>
      </c>
      <c r="M37" s="5" t="s">
        <v>73</v>
      </c>
      <c r="N37" s="5" t="s">
        <v>193</v>
      </c>
      <c r="O37" s="3" t="s">
        <v>49</v>
      </c>
      <c r="P37" s="3" t="s">
        <v>198</v>
      </c>
      <c r="Q37" s="3" t="s">
        <v>100</v>
      </c>
      <c r="R37" s="51">
        <v>0</v>
      </c>
      <c r="S37" s="18">
        <v>0</v>
      </c>
      <c r="T37" s="18">
        <v>0</v>
      </c>
      <c r="U37" s="18">
        <v>0</v>
      </c>
      <c r="V37" s="18">
        <v>0</v>
      </c>
      <c r="W37" s="18">
        <v>0</v>
      </c>
      <c r="X37" s="17">
        <v>1250000</v>
      </c>
      <c r="Y37" s="19">
        <v>1175000</v>
      </c>
      <c r="Z37" s="18">
        <v>0</v>
      </c>
      <c r="AA37" s="19">
        <v>75000</v>
      </c>
      <c r="AB37" s="18">
        <v>0</v>
      </c>
      <c r="AC37" s="18">
        <v>0</v>
      </c>
      <c r="AD37" s="51">
        <v>0</v>
      </c>
      <c r="AE37" s="18">
        <v>0</v>
      </c>
      <c r="AF37" s="18">
        <v>0</v>
      </c>
      <c r="AG37" s="18">
        <v>0</v>
      </c>
      <c r="AH37" s="18">
        <v>0</v>
      </c>
      <c r="AI37" s="18">
        <v>0</v>
      </c>
      <c r="AJ37" s="37" t="s">
        <v>52</v>
      </c>
      <c r="AK37" s="24">
        <v>1250000</v>
      </c>
      <c r="AL37" s="38">
        <v>0</v>
      </c>
      <c r="AM37" s="3" t="s">
        <v>53</v>
      </c>
      <c r="AN37" s="38">
        <v>0</v>
      </c>
      <c r="AO37" s="3" t="s">
        <v>53</v>
      </c>
      <c r="AP37" s="3" t="s">
        <v>53</v>
      </c>
    </row>
    <row r="38" spans="1:42" ht="113.25" customHeight="1" x14ac:dyDescent="0.25">
      <c r="A38" s="27">
        <f t="shared" si="5"/>
        <v>34</v>
      </c>
      <c r="B38" s="3" t="s">
        <v>176</v>
      </c>
      <c r="C38" s="3" t="s">
        <v>199</v>
      </c>
      <c r="D38" s="7" t="s">
        <v>200</v>
      </c>
      <c r="E38" s="9">
        <v>2023</v>
      </c>
      <c r="F38" s="10" t="s">
        <v>40</v>
      </c>
      <c r="G38" s="11" t="s">
        <v>41</v>
      </c>
      <c r="H38" s="11" t="s">
        <v>42</v>
      </c>
      <c r="I38" s="12" t="s">
        <v>43</v>
      </c>
      <c r="J38" s="12" t="s">
        <v>44</v>
      </c>
      <c r="K38" s="12" t="s">
        <v>45</v>
      </c>
      <c r="L38" s="13" t="s">
        <v>46</v>
      </c>
      <c r="M38" s="5" t="s">
        <v>94</v>
      </c>
      <c r="N38" s="5" t="s">
        <v>137</v>
      </c>
      <c r="O38" s="3" t="s">
        <v>201</v>
      </c>
      <c r="P38" s="3" t="s">
        <v>202</v>
      </c>
      <c r="Q38" s="3" t="s">
        <v>58</v>
      </c>
      <c r="R38" s="51">
        <v>0</v>
      </c>
      <c r="S38" s="18">
        <v>0</v>
      </c>
      <c r="T38" s="18">
        <v>0</v>
      </c>
      <c r="U38" s="18">
        <v>0</v>
      </c>
      <c r="V38" s="18">
        <v>0</v>
      </c>
      <c r="W38" s="18">
        <v>0</v>
      </c>
      <c r="X38" s="17">
        <v>11723285.09</v>
      </c>
      <c r="Y38" s="19">
        <v>11723285.09</v>
      </c>
      <c r="Z38" s="18">
        <v>0</v>
      </c>
      <c r="AA38" s="18">
        <v>0</v>
      </c>
      <c r="AB38" s="18">
        <v>0</v>
      </c>
      <c r="AC38" s="18">
        <v>0</v>
      </c>
      <c r="AD38" s="51">
        <v>0</v>
      </c>
      <c r="AE38" s="18">
        <v>0</v>
      </c>
      <c r="AF38" s="18">
        <v>0</v>
      </c>
      <c r="AG38" s="18">
        <v>0</v>
      </c>
      <c r="AH38" s="18">
        <v>0</v>
      </c>
      <c r="AI38" s="18">
        <v>0</v>
      </c>
      <c r="AJ38" s="37" t="s">
        <v>52</v>
      </c>
      <c r="AK38" s="24">
        <f>X38</f>
        <v>11723285.09</v>
      </c>
      <c r="AL38" s="38">
        <v>0</v>
      </c>
      <c r="AM38" s="3" t="s">
        <v>53</v>
      </c>
      <c r="AN38" s="38">
        <v>0</v>
      </c>
      <c r="AO38" s="3" t="s">
        <v>53</v>
      </c>
      <c r="AP38" s="3" t="s">
        <v>53</v>
      </c>
    </row>
    <row r="39" spans="1:42" ht="134.25" customHeight="1" x14ac:dyDescent="0.25">
      <c r="A39" s="27">
        <f t="shared" si="5"/>
        <v>35</v>
      </c>
      <c r="B39" s="3" t="s">
        <v>203</v>
      </c>
      <c r="C39" s="3" t="s">
        <v>204</v>
      </c>
      <c r="D39" s="3" t="s">
        <v>205</v>
      </c>
      <c r="E39" s="9">
        <v>2023</v>
      </c>
      <c r="F39" s="10" t="s">
        <v>40</v>
      </c>
      <c r="G39" s="11" t="s">
        <v>41</v>
      </c>
      <c r="H39" s="11" t="s">
        <v>42</v>
      </c>
      <c r="I39" s="12" t="s">
        <v>43</v>
      </c>
      <c r="J39" s="12" t="s">
        <v>44</v>
      </c>
      <c r="K39" s="12" t="s">
        <v>45</v>
      </c>
      <c r="L39" s="13" t="s">
        <v>46</v>
      </c>
      <c r="M39" s="5" t="s">
        <v>47</v>
      </c>
      <c r="N39" s="5" t="s">
        <v>130</v>
      </c>
      <c r="O39" s="3" t="s">
        <v>131</v>
      </c>
      <c r="P39" s="3" t="s">
        <v>206</v>
      </c>
      <c r="Q39" s="3" t="s">
        <v>100</v>
      </c>
      <c r="R39" s="17">
        <v>0</v>
      </c>
      <c r="S39" s="18">
        <v>0</v>
      </c>
      <c r="T39" s="18">
        <v>0</v>
      </c>
      <c r="U39" s="18">
        <v>0</v>
      </c>
      <c r="V39" s="18">
        <v>0</v>
      </c>
      <c r="W39" s="18">
        <v>0</v>
      </c>
      <c r="X39" s="17">
        <v>1800000</v>
      </c>
      <c r="Y39" s="19">
        <v>1800000</v>
      </c>
      <c r="Z39" s="18">
        <v>0</v>
      </c>
      <c r="AA39" s="18">
        <v>0</v>
      </c>
      <c r="AB39" s="18">
        <v>0</v>
      </c>
      <c r="AC39" s="18">
        <v>0</v>
      </c>
      <c r="AD39" s="17">
        <v>0</v>
      </c>
      <c r="AE39" s="18">
        <v>0</v>
      </c>
      <c r="AF39" s="18">
        <v>0</v>
      </c>
      <c r="AG39" s="18">
        <v>0</v>
      </c>
      <c r="AH39" s="18">
        <v>0</v>
      </c>
      <c r="AI39" s="18">
        <v>0</v>
      </c>
      <c r="AJ39" s="37" t="s">
        <v>52</v>
      </c>
      <c r="AK39" s="24">
        <f>X39+R39</f>
        <v>1800000</v>
      </c>
      <c r="AL39" s="38">
        <v>0</v>
      </c>
      <c r="AM39" s="3" t="s">
        <v>53</v>
      </c>
      <c r="AN39" s="38">
        <v>0</v>
      </c>
      <c r="AO39" s="3" t="s">
        <v>53</v>
      </c>
      <c r="AP39" s="3" t="s">
        <v>53</v>
      </c>
    </row>
    <row r="40" spans="1:42" ht="91.5" customHeight="1" x14ac:dyDescent="0.25">
      <c r="A40" s="27">
        <f t="shared" si="5"/>
        <v>36</v>
      </c>
      <c r="B40" s="3" t="s">
        <v>207</v>
      </c>
      <c r="C40" s="3" t="s">
        <v>208</v>
      </c>
      <c r="D40" s="3" t="s">
        <v>209</v>
      </c>
      <c r="E40" s="9">
        <v>2023</v>
      </c>
      <c r="F40" s="10" t="s">
        <v>40</v>
      </c>
      <c r="G40" s="11" t="s">
        <v>42</v>
      </c>
      <c r="H40" s="11" t="s">
        <v>42</v>
      </c>
      <c r="I40" s="12" t="s">
        <v>43</v>
      </c>
      <c r="J40" s="12" t="s">
        <v>44</v>
      </c>
      <c r="K40" s="12" t="s">
        <v>45</v>
      </c>
      <c r="L40" s="13" t="s">
        <v>46</v>
      </c>
      <c r="M40" s="5" t="s">
        <v>47</v>
      </c>
      <c r="N40" s="5" t="s">
        <v>143</v>
      </c>
      <c r="O40" s="3" t="s">
        <v>144</v>
      </c>
      <c r="P40" s="3" t="s">
        <v>210</v>
      </c>
      <c r="Q40" s="3" t="s">
        <v>58</v>
      </c>
      <c r="R40" s="17">
        <v>0</v>
      </c>
      <c r="S40" s="18">
        <v>0</v>
      </c>
      <c r="T40" s="18">
        <v>0</v>
      </c>
      <c r="U40" s="18">
        <v>0</v>
      </c>
      <c r="V40" s="18">
        <v>0</v>
      </c>
      <c r="W40" s="18">
        <v>0</v>
      </c>
      <c r="X40" s="17">
        <v>850000</v>
      </c>
      <c r="Y40" s="19">
        <v>850000</v>
      </c>
      <c r="Z40" s="18">
        <v>0</v>
      </c>
      <c r="AA40" s="18">
        <v>0</v>
      </c>
      <c r="AB40" s="18">
        <v>0</v>
      </c>
      <c r="AC40" s="18">
        <v>0</v>
      </c>
      <c r="AD40" s="51">
        <v>0</v>
      </c>
      <c r="AE40" s="18">
        <v>0</v>
      </c>
      <c r="AF40" s="18">
        <v>0</v>
      </c>
      <c r="AG40" s="18">
        <v>0</v>
      </c>
      <c r="AH40" s="18">
        <v>0</v>
      </c>
      <c r="AI40" s="18">
        <v>0</v>
      </c>
      <c r="AJ40" s="37" t="s">
        <v>52</v>
      </c>
      <c r="AK40" s="24">
        <f>R40+X40+AD40</f>
        <v>850000</v>
      </c>
      <c r="AL40" s="38">
        <v>0</v>
      </c>
      <c r="AM40" s="3" t="s">
        <v>53</v>
      </c>
      <c r="AN40" s="38">
        <v>0</v>
      </c>
      <c r="AO40" s="3" t="s">
        <v>53</v>
      </c>
      <c r="AP40" s="3" t="s">
        <v>53</v>
      </c>
    </row>
    <row r="41" spans="1:42" ht="117" customHeight="1" x14ac:dyDescent="0.25">
      <c r="A41" s="27">
        <f t="shared" si="5"/>
        <v>37</v>
      </c>
      <c r="B41" s="3" t="s">
        <v>211</v>
      </c>
      <c r="C41" s="3" t="s">
        <v>212</v>
      </c>
      <c r="D41" s="3" t="s">
        <v>213</v>
      </c>
      <c r="E41" s="58">
        <v>2024</v>
      </c>
      <c r="F41" s="10" t="s">
        <v>40</v>
      </c>
      <c r="G41" s="3" t="s">
        <v>42</v>
      </c>
      <c r="H41" s="3" t="s">
        <v>42</v>
      </c>
      <c r="I41" s="62" t="s">
        <v>43</v>
      </c>
      <c r="J41" s="62" t="s">
        <v>44</v>
      </c>
      <c r="K41" s="62" t="s">
        <v>45</v>
      </c>
      <c r="L41" s="3" t="s">
        <v>46</v>
      </c>
      <c r="M41" s="5" t="s">
        <v>214</v>
      </c>
      <c r="N41" s="5" t="s">
        <v>48</v>
      </c>
      <c r="O41" s="3" t="s">
        <v>49</v>
      </c>
      <c r="P41" s="3" t="s">
        <v>215</v>
      </c>
      <c r="Q41" s="3" t="s">
        <v>58</v>
      </c>
      <c r="R41" s="51">
        <v>0</v>
      </c>
      <c r="S41" s="18">
        <v>0</v>
      </c>
      <c r="T41" s="18">
        <v>0</v>
      </c>
      <c r="U41" s="18">
        <v>0</v>
      </c>
      <c r="V41" s="18">
        <v>0</v>
      </c>
      <c r="W41" s="18">
        <v>0</v>
      </c>
      <c r="X41" s="17">
        <v>0</v>
      </c>
      <c r="Y41" s="18">
        <v>0</v>
      </c>
      <c r="Z41" s="18">
        <v>0</v>
      </c>
      <c r="AA41" s="18">
        <v>0</v>
      </c>
      <c r="AB41" s="18">
        <v>0</v>
      </c>
      <c r="AC41" s="18">
        <v>0</v>
      </c>
      <c r="AD41" s="17">
        <v>4896744.28</v>
      </c>
      <c r="AE41" s="18">
        <v>0</v>
      </c>
      <c r="AF41" s="18">
        <v>0</v>
      </c>
      <c r="AG41" s="18">
        <v>0</v>
      </c>
      <c r="AH41" s="18">
        <v>0</v>
      </c>
      <c r="AI41" s="52">
        <v>4896744.28</v>
      </c>
      <c r="AJ41" s="37" t="s">
        <v>52</v>
      </c>
      <c r="AK41" s="24">
        <v>4896744.28</v>
      </c>
      <c r="AL41" s="38">
        <v>0</v>
      </c>
      <c r="AM41" s="3" t="s">
        <v>53</v>
      </c>
      <c r="AN41" s="38">
        <v>4896744.28</v>
      </c>
      <c r="AO41" s="3" t="s">
        <v>53</v>
      </c>
      <c r="AP41" s="3" t="s">
        <v>53</v>
      </c>
    </row>
    <row r="42" spans="1:42" ht="92.25" customHeight="1" x14ac:dyDescent="0.25">
      <c r="A42" s="27">
        <f t="shared" si="5"/>
        <v>38</v>
      </c>
      <c r="B42" s="3" t="s">
        <v>216</v>
      </c>
      <c r="C42" s="3" t="s">
        <v>217</v>
      </c>
      <c r="D42" s="3" t="s">
        <v>218</v>
      </c>
      <c r="E42" s="58">
        <v>2024</v>
      </c>
      <c r="F42" s="10" t="s">
        <v>40</v>
      </c>
      <c r="G42" s="3" t="s">
        <v>42</v>
      </c>
      <c r="H42" s="3" t="s">
        <v>42</v>
      </c>
      <c r="I42" s="62" t="s">
        <v>43</v>
      </c>
      <c r="J42" s="62" t="s">
        <v>44</v>
      </c>
      <c r="K42" s="62" t="s">
        <v>45</v>
      </c>
      <c r="L42" s="3" t="s">
        <v>46</v>
      </c>
      <c r="M42" s="5" t="s">
        <v>73</v>
      </c>
      <c r="N42" s="5" t="s">
        <v>74</v>
      </c>
      <c r="O42" s="3" t="s">
        <v>75</v>
      </c>
      <c r="P42" s="3" t="s">
        <v>219</v>
      </c>
      <c r="Q42" s="3" t="s">
        <v>58</v>
      </c>
      <c r="R42" s="51">
        <v>0</v>
      </c>
      <c r="S42" s="18">
        <v>0</v>
      </c>
      <c r="T42" s="18">
        <v>0</v>
      </c>
      <c r="U42" s="18">
        <v>0</v>
      </c>
      <c r="V42" s="18">
        <v>0</v>
      </c>
      <c r="W42" s="18">
        <v>0</v>
      </c>
      <c r="X42" s="17">
        <v>0</v>
      </c>
      <c r="Y42" s="18">
        <v>0</v>
      </c>
      <c r="Z42" s="18">
        <v>0</v>
      </c>
      <c r="AA42" s="18">
        <v>0</v>
      </c>
      <c r="AB42" s="18">
        <v>0</v>
      </c>
      <c r="AC42" s="18">
        <v>0</v>
      </c>
      <c r="AD42" s="17">
        <v>600000</v>
      </c>
      <c r="AE42" s="18">
        <v>0</v>
      </c>
      <c r="AF42" s="18">
        <v>0</v>
      </c>
      <c r="AG42" s="18">
        <v>0</v>
      </c>
      <c r="AH42" s="19">
        <v>600000</v>
      </c>
      <c r="AI42" s="18">
        <v>0</v>
      </c>
      <c r="AJ42" s="37" t="s">
        <v>52</v>
      </c>
      <c r="AK42" s="24">
        <v>600000</v>
      </c>
      <c r="AL42" s="38">
        <v>0</v>
      </c>
      <c r="AM42" s="3" t="s">
        <v>53</v>
      </c>
      <c r="AN42" s="38">
        <v>0</v>
      </c>
      <c r="AO42" s="38">
        <v>0</v>
      </c>
      <c r="AP42" s="3" t="s">
        <v>53</v>
      </c>
    </row>
    <row r="43" spans="1:42" ht="94.5" customHeight="1" x14ac:dyDescent="0.25">
      <c r="A43" s="27">
        <f t="shared" si="5"/>
        <v>39</v>
      </c>
      <c r="B43" s="3" t="s">
        <v>220</v>
      </c>
      <c r="C43" s="3" t="s">
        <v>221</v>
      </c>
      <c r="D43" s="3" t="s">
        <v>222</v>
      </c>
      <c r="E43" s="58">
        <v>2024</v>
      </c>
      <c r="F43" s="10" t="s">
        <v>93</v>
      </c>
      <c r="G43" s="3" t="s">
        <v>42</v>
      </c>
      <c r="H43" s="3" t="s">
        <v>42</v>
      </c>
      <c r="I43" s="62" t="s">
        <v>43</v>
      </c>
      <c r="J43" s="62" t="s">
        <v>44</v>
      </c>
      <c r="K43" s="62" t="s">
        <v>45</v>
      </c>
      <c r="L43" s="3" t="s">
        <v>46</v>
      </c>
      <c r="M43" s="5" t="s">
        <v>73</v>
      </c>
      <c r="N43" s="5" t="s">
        <v>74</v>
      </c>
      <c r="O43" s="3" t="s">
        <v>75</v>
      </c>
      <c r="P43" s="3" t="s">
        <v>223</v>
      </c>
      <c r="Q43" s="3" t="s">
        <v>100</v>
      </c>
      <c r="R43" s="51">
        <v>0</v>
      </c>
      <c r="S43" s="18">
        <v>0</v>
      </c>
      <c r="T43" s="18">
        <v>0</v>
      </c>
      <c r="U43" s="18">
        <v>0</v>
      </c>
      <c r="V43" s="18">
        <v>0</v>
      </c>
      <c r="W43" s="18">
        <v>0</v>
      </c>
      <c r="X43" s="17">
        <v>0</v>
      </c>
      <c r="Y43" s="18">
        <v>0</v>
      </c>
      <c r="Z43" s="18">
        <v>0</v>
      </c>
      <c r="AA43" s="18">
        <v>0</v>
      </c>
      <c r="AB43" s="18">
        <v>0</v>
      </c>
      <c r="AC43" s="18">
        <v>0</v>
      </c>
      <c r="AD43" s="17">
        <v>700000</v>
      </c>
      <c r="AE43" s="19">
        <v>700000</v>
      </c>
      <c r="AF43" s="18">
        <v>0</v>
      </c>
      <c r="AG43" s="18">
        <v>0</v>
      </c>
      <c r="AH43" s="18">
        <v>0</v>
      </c>
      <c r="AI43" s="18">
        <v>0</v>
      </c>
      <c r="AJ43" s="37" t="s">
        <v>52</v>
      </c>
      <c r="AK43" s="24">
        <v>700000</v>
      </c>
      <c r="AL43" s="38">
        <v>0</v>
      </c>
      <c r="AM43" s="3" t="s">
        <v>53</v>
      </c>
      <c r="AN43" s="38">
        <v>0</v>
      </c>
      <c r="AO43" s="38">
        <v>0</v>
      </c>
      <c r="AP43" s="3" t="s">
        <v>53</v>
      </c>
    </row>
    <row r="44" spans="1:42" ht="103.5" customHeight="1" x14ac:dyDescent="0.25">
      <c r="A44" s="27">
        <f t="shared" si="5"/>
        <v>40</v>
      </c>
      <c r="B44" s="3" t="s">
        <v>224</v>
      </c>
      <c r="C44" s="3" t="s">
        <v>225</v>
      </c>
      <c r="D44" s="3" t="s">
        <v>226</v>
      </c>
      <c r="E44" s="58">
        <v>2024</v>
      </c>
      <c r="F44" s="11" t="s">
        <v>67</v>
      </c>
      <c r="G44" s="3" t="s">
        <v>41</v>
      </c>
      <c r="H44" s="3" t="s">
        <v>42</v>
      </c>
      <c r="I44" s="62" t="s">
        <v>43</v>
      </c>
      <c r="J44" s="62" t="s">
        <v>44</v>
      </c>
      <c r="K44" s="62" t="s">
        <v>45</v>
      </c>
      <c r="L44" s="3" t="s">
        <v>46</v>
      </c>
      <c r="M44" s="5" t="s">
        <v>47</v>
      </c>
      <c r="N44" s="5" t="s">
        <v>137</v>
      </c>
      <c r="O44" s="3" t="s">
        <v>138</v>
      </c>
      <c r="P44" s="3" t="s">
        <v>227</v>
      </c>
      <c r="Q44" s="3" t="s">
        <v>100</v>
      </c>
      <c r="R44" s="51">
        <v>0</v>
      </c>
      <c r="S44" s="18">
        <v>0</v>
      </c>
      <c r="T44" s="18">
        <v>0</v>
      </c>
      <c r="U44" s="18">
        <v>0</v>
      </c>
      <c r="V44" s="18">
        <v>0</v>
      </c>
      <c r="W44" s="18">
        <v>0</v>
      </c>
      <c r="X44" s="17">
        <v>0</v>
      </c>
      <c r="Y44" s="18">
        <v>0</v>
      </c>
      <c r="Z44" s="18">
        <v>0</v>
      </c>
      <c r="AA44" s="18">
        <v>0</v>
      </c>
      <c r="AB44" s="18">
        <v>0</v>
      </c>
      <c r="AC44" s="18">
        <v>0</v>
      </c>
      <c r="AD44" s="17">
        <v>128675.95</v>
      </c>
      <c r="AE44" s="19">
        <v>128675.95</v>
      </c>
      <c r="AF44" s="18">
        <v>0</v>
      </c>
      <c r="AG44" s="18">
        <v>0</v>
      </c>
      <c r="AH44" s="18">
        <v>0</v>
      </c>
      <c r="AI44" s="18">
        <v>0</v>
      </c>
      <c r="AJ44" s="37" t="s">
        <v>52</v>
      </c>
      <c r="AK44" s="24">
        <f>R44+X44+AD44</f>
        <v>128675.95</v>
      </c>
      <c r="AL44" s="38">
        <v>0</v>
      </c>
      <c r="AM44" s="3" t="s">
        <v>53</v>
      </c>
      <c r="AN44" s="38">
        <v>0</v>
      </c>
      <c r="AO44" s="3" t="s">
        <v>53</v>
      </c>
      <c r="AP44" s="3" t="s">
        <v>53</v>
      </c>
    </row>
    <row r="45" spans="1:42" ht="103.5" customHeight="1" x14ac:dyDescent="0.25">
      <c r="A45" s="27">
        <f t="shared" si="5"/>
        <v>41</v>
      </c>
      <c r="B45" s="3" t="s">
        <v>228</v>
      </c>
      <c r="C45" s="3" t="s">
        <v>229</v>
      </c>
      <c r="D45" s="3" t="s">
        <v>230</v>
      </c>
      <c r="E45" s="58">
        <v>2024</v>
      </c>
      <c r="F45" s="11" t="s">
        <v>67</v>
      </c>
      <c r="G45" s="3" t="s">
        <v>42</v>
      </c>
      <c r="H45" s="3" t="s">
        <v>42</v>
      </c>
      <c r="I45" s="62" t="s">
        <v>43</v>
      </c>
      <c r="J45" s="62" t="s">
        <v>44</v>
      </c>
      <c r="K45" s="62" t="s">
        <v>45</v>
      </c>
      <c r="L45" s="3" t="s">
        <v>46</v>
      </c>
      <c r="M45" s="5" t="s">
        <v>47</v>
      </c>
      <c r="N45" s="5" t="s">
        <v>231</v>
      </c>
      <c r="O45" s="3" t="s">
        <v>232</v>
      </c>
      <c r="P45" s="3" t="s">
        <v>233</v>
      </c>
      <c r="Q45" s="3" t="s">
        <v>100</v>
      </c>
      <c r="R45" s="51">
        <v>0</v>
      </c>
      <c r="S45" s="18">
        <v>0</v>
      </c>
      <c r="T45" s="18">
        <v>0</v>
      </c>
      <c r="U45" s="18">
        <v>0</v>
      </c>
      <c r="V45" s="18">
        <v>0</v>
      </c>
      <c r="W45" s="18">
        <v>0</v>
      </c>
      <c r="X45" s="17">
        <v>0</v>
      </c>
      <c r="Y45" s="18">
        <v>0</v>
      </c>
      <c r="Z45" s="18">
        <v>0</v>
      </c>
      <c r="AA45" s="18">
        <v>0</v>
      </c>
      <c r="AB45" s="18">
        <v>0</v>
      </c>
      <c r="AC45" s="18">
        <v>0</v>
      </c>
      <c r="AD45" s="17">
        <v>559000</v>
      </c>
      <c r="AE45" s="18">
        <v>0</v>
      </c>
      <c r="AF45" s="18">
        <v>0</v>
      </c>
      <c r="AG45" s="18">
        <v>0</v>
      </c>
      <c r="AH45" s="19">
        <v>559000</v>
      </c>
      <c r="AI45" s="18">
        <v>0</v>
      </c>
      <c r="AJ45" s="37" t="s">
        <v>52</v>
      </c>
      <c r="AK45" s="24">
        <f>R45+X45+AD45</f>
        <v>559000</v>
      </c>
      <c r="AL45" s="38">
        <v>0</v>
      </c>
      <c r="AM45" s="3" t="s">
        <v>53</v>
      </c>
      <c r="AN45" s="38">
        <v>0</v>
      </c>
      <c r="AO45" s="3" t="s">
        <v>53</v>
      </c>
      <c r="AP45" s="3" t="s">
        <v>53</v>
      </c>
    </row>
    <row r="46" spans="1:42" ht="103.5" customHeight="1" x14ac:dyDescent="0.25">
      <c r="A46" s="27">
        <f t="shared" si="5"/>
        <v>42</v>
      </c>
      <c r="B46" s="3" t="s">
        <v>190</v>
      </c>
      <c r="C46" s="3" t="s">
        <v>234</v>
      </c>
      <c r="D46" s="3" t="s">
        <v>235</v>
      </c>
      <c r="E46" s="58">
        <v>2024</v>
      </c>
      <c r="F46" s="11" t="s">
        <v>67</v>
      </c>
      <c r="G46" s="3" t="s">
        <v>42</v>
      </c>
      <c r="H46" s="3" t="s">
        <v>42</v>
      </c>
      <c r="I46" s="62" t="s">
        <v>43</v>
      </c>
      <c r="J46" s="62" t="s">
        <v>44</v>
      </c>
      <c r="K46" s="62" t="s">
        <v>45</v>
      </c>
      <c r="L46" s="3" t="s">
        <v>46</v>
      </c>
      <c r="M46" s="5" t="s">
        <v>94</v>
      </c>
      <c r="N46" s="5" t="s">
        <v>48</v>
      </c>
      <c r="O46" s="3" t="s">
        <v>236</v>
      </c>
      <c r="P46" s="3" t="s">
        <v>237</v>
      </c>
      <c r="Q46" s="3" t="s">
        <v>100</v>
      </c>
      <c r="R46" s="51">
        <v>0</v>
      </c>
      <c r="S46" s="18">
        <v>0</v>
      </c>
      <c r="T46" s="18">
        <v>0</v>
      </c>
      <c r="U46" s="18">
        <v>0</v>
      </c>
      <c r="V46" s="18">
        <v>0</v>
      </c>
      <c r="W46" s="18">
        <v>0</v>
      </c>
      <c r="X46" s="17">
        <v>0</v>
      </c>
      <c r="Y46" s="18">
        <v>0</v>
      </c>
      <c r="Z46" s="18">
        <v>0</v>
      </c>
      <c r="AA46" s="18">
        <v>0</v>
      </c>
      <c r="AB46" s="18">
        <v>0</v>
      </c>
      <c r="AC46" s="18">
        <v>0</v>
      </c>
      <c r="AD46" s="17">
        <f>AE46+AG46</f>
        <v>303720.92000000004</v>
      </c>
      <c r="AE46" s="19">
        <v>203720.92</v>
      </c>
      <c r="AF46" s="18">
        <v>0</v>
      </c>
      <c r="AG46" s="19">
        <v>100000</v>
      </c>
      <c r="AH46" s="18">
        <v>0</v>
      </c>
      <c r="AI46" s="18">
        <v>0</v>
      </c>
      <c r="AJ46" s="37" t="s">
        <v>52</v>
      </c>
      <c r="AK46" s="24">
        <f t="shared" ref="AK46" si="6">R46+X46+AD46</f>
        <v>303720.92000000004</v>
      </c>
      <c r="AL46" s="38">
        <v>0</v>
      </c>
      <c r="AM46" s="3" t="s">
        <v>53</v>
      </c>
      <c r="AN46" s="38">
        <v>0</v>
      </c>
      <c r="AO46" s="3" t="s">
        <v>53</v>
      </c>
      <c r="AP46" s="3" t="s">
        <v>53</v>
      </c>
    </row>
    <row r="47" spans="1:42" ht="103.5" customHeight="1" x14ac:dyDescent="0.25">
      <c r="A47" s="27">
        <f t="shared" si="5"/>
        <v>43</v>
      </c>
      <c r="B47" s="3" t="s">
        <v>195</v>
      </c>
      <c r="C47" s="3" t="s">
        <v>238</v>
      </c>
      <c r="D47" s="3" t="s">
        <v>239</v>
      </c>
      <c r="E47" s="58">
        <v>2024</v>
      </c>
      <c r="F47" s="10" t="s">
        <v>40</v>
      </c>
      <c r="G47" s="3" t="s">
        <v>41</v>
      </c>
      <c r="H47" s="3" t="s">
        <v>42</v>
      </c>
      <c r="I47" s="62" t="s">
        <v>43</v>
      </c>
      <c r="J47" s="62" t="s">
        <v>44</v>
      </c>
      <c r="K47" s="62" t="s">
        <v>45</v>
      </c>
      <c r="L47" s="3" t="s">
        <v>46</v>
      </c>
      <c r="M47" s="5" t="s">
        <v>47</v>
      </c>
      <c r="N47" s="5" t="s">
        <v>130</v>
      </c>
      <c r="O47" s="3" t="s">
        <v>131</v>
      </c>
      <c r="P47" s="3" t="s">
        <v>240</v>
      </c>
      <c r="Q47" s="3" t="s">
        <v>58</v>
      </c>
      <c r="R47" s="51">
        <v>0</v>
      </c>
      <c r="S47" s="18">
        <v>0</v>
      </c>
      <c r="T47" s="18">
        <v>0</v>
      </c>
      <c r="U47" s="18">
        <v>0</v>
      </c>
      <c r="V47" s="18">
        <v>0</v>
      </c>
      <c r="W47" s="18">
        <v>0</v>
      </c>
      <c r="X47" s="17">
        <v>0</v>
      </c>
      <c r="Y47" s="18">
        <v>0</v>
      </c>
      <c r="Z47" s="18">
        <v>0</v>
      </c>
      <c r="AA47" s="18">
        <v>0</v>
      </c>
      <c r="AB47" s="18">
        <v>0</v>
      </c>
      <c r="AC47" s="18">
        <v>0</v>
      </c>
      <c r="AD47" s="17">
        <v>2138000</v>
      </c>
      <c r="AE47" s="19">
        <v>2138000</v>
      </c>
      <c r="AF47" s="18">
        <v>0</v>
      </c>
      <c r="AG47" s="18">
        <v>0</v>
      </c>
      <c r="AH47" s="18">
        <v>0</v>
      </c>
      <c r="AI47" s="18">
        <v>0</v>
      </c>
      <c r="AJ47" s="37" t="s">
        <v>52</v>
      </c>
      <c r="AK47" s="24">
        <v>2138000</v>
      </c>
      <c r="AL47" s="38">
        <v>0</v>
      </c>
      <c r="AM47" s="3" t="s">
        <v>53</v>
      </c>
      <c r="AN47" s="38">
        <v>0</v>
      </c>
      <c r="AO47" s="3" t="s">
        <v>53</v>
      </c>
      <c r="AP47" s="3" t="s">
        <v>53</v>
      </c>
    </row>
    <row r="48" spans="1:42" ht="102.75" customHeight="1" x14ac:dyDescent="0.25">
      <c r="A48" s="27">
        <f t="shared" si="5"/>
        <v>44</v>
      </c>
      <c r="B48" s="3" t="s">
        <v>241</v>
      </c>
      <c r="C48" s="3" t="s">
        <v>242</v>
      </c>
      <c r="D48" s="3" t="s">
        <v>243</v>
      </c>
      <c r="E48" s="58">
        <v>2024</v>
      </c>
      <c r="F48" s="10" t="s">
        <v>40</v>
      </c>
      <c r="G48" s="3" t="s">
        <v>42</v>
      </c>
      <c r="H48" s="3" t="s">
        <v>42</v>
      </c>
      <c r="I48" s="62" t="s">
        <v>43</v>
      </c>
      <c r="J48" s="62" t="s">
        <v>44</v>
      </c>
      <c r="K48" s="62" t="s">
        <v>45</v>
      </c>
      <c r="L48" s="3" t="s">
        <v>46</v>
      </c>
      <c r="M48" s="5" t="s">
        <v>47</v>
      </c>
      <c r="N48" s="5" t="s">
        <v>130</v>
      </c>
      <c r="O48" s="3" t="s">
        <v>131</v>
      </c>
      <c r="P48" s="3" t="s">
        <v>244</v>
      </c>
      <c r="Q48" s="3" t="s">
        <v>100</v>
      </c>
      <c r="R48" s="51">
        <v>0</v>
      </c>
      <c r="S48" s="18">
        <v>0</v>
      </c>
      <c r="T48" s="18">
        <v>0</v>
      </c>
      <c r="U48" s="18">
        <v>0</v>
      </c>
      <c r="V48" s="18">
        <v>0</v>
      </c>
      <c r="W48" s="18">
        <v>0</v>
      </c>
      <c r="X48" s="17">
        <v>0</v>
      </c>
      <c r="Y48" s="18">
        <v>0</v>
      </c>
      <c r="Z48" s="18">
        <v>0</v>
      </c>
      <c r="AA48" s="18">
        <v>0</v>
      </c>
      <c r="AB48" s="18">
        <v>0</v>
      </c>
      <c r="AC48" s="18">
        <v>0</v>
      </c>
      <c r="AD48" s="17">
        <v>500000</v>
      </c>
      <c r="AE48" s="18">
        <v>0</v>
      </c>
      <c r="AF48" s="18">
        <v>0</v>
      </c>
      <c r="AG48" s="18">
        <v>0</v>
      </c>
      <c r="AH48" s="18">
        <v>0</v>
      </c>
      <c r="AI48" s="19">
        <v>500000</v>
      </c>
      <c r="AJ48" s="37" t="s">
        <v>52</v>
      </c>
      <c r="AK48" s="24">
        <v>500000</v>
      </c>
      <c r="AL48" s="38">
        <v>0</v>
      </c>
      <c r="AM48" s="3" t="s">
        <v>53</v>
      </c>
      <c r="AN48" s="38">
        <v>500000</v>
      </c>
      <c r="AO48" s="3" t="s">
        <v>53</v>
      </c>
      <c r="AP48" s="3" t="s">
        <v>53</v>
      </c>
    </row>
    <row r="49" spans="1:42" ht="102.75" customHeight="1" x14ac:dyDescent="0.25">
      <c r="A49" s="27">
        <f t="shared" si="5"/>
        <v>45</v>
      </c>
      <c r="B49" s="3" t="s">
        <v>245</v>
      </c>
      <c r="C49" s="3" t="s">
        <v>246</v>
      </c>
      <c r="D49" s="3" t="s">
        <v>247</v>
      </c>
      <c r="E49" s="58">
        <v>2024</v>
      </c>
      <c r="F49" s="10" t="s">
        <v>40</v>
      </c>
      <c r="G49" s="3" t="s">
        <v>42</v>
      </c>
      <c r="H49" s="3" t="s">
        <v>42</v>
      </c>
      <c r="I49" s="62" t="s">
        <v>43</v>
      </c>
      <c r="J49" s="62" t="s">
        <v>44</v>
      </c>
      <c r="K49" s="62" t="s">
        <v>45</v>
      </c>
      <c r="L49" s="3" t="s">
        <v>46</v>
      </c>
      <c r="M49" s="5" t="s">
        <v>47</v>
      </c>
      <c r="N49" s="5" t="s">
        <v>130</v>
      </c>
      <c r="O49" s="3" t="s">
        <v>131</v>
      </c>
      <c r="P49" s="3" t="s">
        <v>248</v>
      </c>
      <c r="Q49" s="3" t="s">
        <v>100</v>
      </c>
      <c r="R49" s="51">
        <v>0</v>
      </c>
      <c r="S49" s="18">
        <v>0</v>
      </c>
      <c r="T49" s="18">
        <v>0</v>
      </c>
      <c r="U49" s="18">
        <v>0</v>
      </c>
      <c r="V49" s="18">
        <v>0</v>
      </c>
      <c r="W49" s="18">
        <v>0</v>
      </c>
      <c r="X49" s="17">
        <v>0</v>
      </c>
      <c r="Y49" s="18">
        <v>0</v>
      </c>
      <c r="Z49" s="18">
        <v>0</v>
      </c>
      <c r="AA49" s="18">
        <v>0</v>
      </c>
      <c r="AB49" s="18">
        <v>0</v>
      </c>
      <c r="AC49" s="18">
        <v>0</v>
      </c>
      <c r="AD49" s="17">
        <v>2100000</v>
      </c>
      <c r="AE49" s="18">
        <v>0</v>
      </c>
      <c r="AF49" s="18">
        <v>0</v>
      </c>
      <c r="AG49" s="18">
        <v>0</v>
      </c>
      <c r="AH49" s="19">
        <v>2100000</v>
      </c>
      <c r="AI49" s="18">
        <v>0</v>
      </c>
      <c r="AJ49" s="37" t="s">
        <v>52</v>
      </c>
      <c r="AK49" s="24">
        <v>2100000</v>
      </c>
      <c r="AL49" s="38">
        <v>0</v>
      </c>
      <c r="AM49" s="3" t="s">
        <v>53</v>
      </c>
      <c r="AN49" s="38">
        <v>0</v>
      </c>
      <c r="AO49" s="3" t="s">
        <v>53</v>
      </c>
      <c r="AP49" s="3" t="s">
        <v>53</v>
      </c>
    </row>
    <row r="50" spans="1:42" ht="102.75" customHeight="1" x14ac:dyDescent="0.25">
      <c r="A50" s="27">
        <f t="shared" si="5"/>
        <v>46</v>
      </c>
      <c r="B50" s="3" t="s">
        <v>249</v>
      </c>
      <c r="C50" s="3" t="s">
        <v>250</v>
      </c>
      <c r="D50" s="3" t="s">
        <v>251</v>
      </c>
      <c r="E50" s="58">
        <v>2024</v>
      </c>
      <c r="F50" s="11" t="s">
        <v>67</v>
      </c>
      <c r="G50" s="3" t="s">
        <v>42</v>
      </c>
      <c r="H50" s="3" t="s">
        <v>42</v>
      </c>
      <c r="I50" s="62" t="s">
        <v>43</v>
      </c>
      <c r="J50" s="62" t="s">
        <v>44</v>
      </c>
      <c r="K50" s="62" t="s">
        <v>45</v>
      </c>
      <c r="L50" s="3" t="s">
        <v>46</v>
      </c>
      <c r="M50" s="5" t="s">
        <v>94</v>
      </c>
      <c r="N50" s="5" t="s">
        <v>137</v>
      </c>
      <c r="O50" s="3" t="s">
        <v>201</v>
      </c>
      <c r="P50" s="3" t="s">
        <v>252</v>
      </c>
      <c r="Q50" s="3" t="s">
        <v>100</v>
      </c>
      <c r="R50" s="51">
        <v>0</v>
      </c>
      <c r="S50" s="18">
        <v>0</v>
      </c>
      <c r="T50" s="18">
        <v>0</v>
      </c>
      <c r="U50" s="18">
        <v>0</v>
      </c>
      <c r="V50" s="63">
        <v>0</v>
      </c>
      <c r="W50" s="18">
        <v>0</v>
      </c>
      <c r="X50" s="17">
        <v>0</v>
      </c>
      <c r="Y50" s="18">
        <v>0</v>
      </c>
      <c r="Z50" s="18">
        <v>0</v>
      </c>
      <c r="AA50" s="18">
        <v>0</v>
      </c>
      <c r="AB50" s="18">
        <v>0</v>
      </c>
      <c r="AC50" s="18">
        <v>0</v>
      </c>
      <c r="AD50" s="17">
        <v>1511000</v>
      </c>
      <c r="AE50" s="52">
        <v>1511000</v>
      </c>
      <c r="AF50" s="18">
        <v>0</v>
      </c>
      <c r="AG50" s="18">
        <v>0</v>
      </c>
      <c r="AH50" s="18">
        <v>0</v>
      </c>
      <c r="AI50" s="18">
        <v>0</v>
      </c>
      <c r="AJ50" s="37" t="s">
        <v>52</v>
      </c>
      <c r="AK50" s="24">
        <f>R50+X50+AD50</f>
        <v>1511000</v>
      </c>
      <c r="AL50" s="38">
        <v>0</v>
      </c>
      <c r="AM50" s="3" t="s">
        <v>53</v>
      </c>
      <c r="AN50" s="38">
        <v>0</v>
      </c>
      <c r="AO50" s="3" t="s">
        <v>53</v>
      </c>
      <c r="AP50" s="3" t="s">
        <v>53</v>
      </c>
    </row>
    <row r="51" spans="1:42" ht="102.75" customHeight="1" x14ac:dyDescent="0.25">
      <c r="A51" s="27">
        <f t="shared" si="5"/>
        <v>47</v>
      </c>
      <c r="B51" s="3" t="s">
        <v>253</v>
      </c>
      <c r="C51" s="3" t="s">
        <v>254</v>
      </c>
      <c r="D51" s="7" t="s">
        <v>83</v>
      </c>
      <c r="E51" s="58">
        <v>2024</v>
      </c>
      <c r="F51" s="11" t="s">
        <v>67</v>
      </c>
      <c r="G51" s="3" t="s">
        <v>42</v>
      </c>
      <c r="H51" s="3" t="s">
        <v>42</v>
      </c>
      <c r="I51" s="62" t="s">
        <v>43</v>
      </c>
      <c r="J51" s="62" t="s">
        <v>44</v>
      </c>
      <c r="K51" s="62" t="s">
        <v>45</v>
      </c>
      <c r="L51" s="3" t="s">
        <v>46</v>
      </c>
      <c r="M51" s="5" t="s">
        <v>84</v>
      </c>
      <c r="N51" s="5" t="s">
        <v>48</v>
      </c>
      <c r="O51" s="3" t="s">
        <v>49</v>
      </c>
      <c r="P51" s="3" t="s">
        <v>255</v>
      </c>
      <c r="Q51" s="3" t="s">
        <v>51</v>
      </c>
      <c r="R51" s="51">
        <v>0</v>
      </c>
      <c r="S51" s="18">
        <v>0</v>
      </c>
      <c r="T51" s="18">
        <v>0</v>
      </c>
      <c r="U51" s="18">
        <v>0</v>
      </c>
      <c r="V51" s="63">
        <v>0</v>
      </c>
      <c r="W51" s="18">
        <v>0</v>
      </c>
      <c r="X51" s="17">
        <v>0</v>
      </c>
      <c r="Y51" s="18">
        <v>0</v>
      </c>
      <c r="Z51" s="18">
        <v>0</v>
      </c>
      <c r="AA51" s="18">
        <v>0</v>
      </c>
      <c r="AB51" s="18">
        <v>0</v>
      </c>
      <c r="AC51" s="18">
        <v>0</v>
      </c>
      <c r="AD51" s="17">
        <v>200000</v>
      </c>
      <c r="AE51" s="64">
        <v>0</v>
      </c>
      <c r="AF51" s="18">
        <v>0</v>
      </c>
      <c r="AG51" s="18">
        <v>0</v>
      </c>
      <c r="AH51" s="19">
        <v>200000</v>
      </c>
      <c r="AI51" s="18">
        <v>0</v>
      </c>
      <c r="AJ51" s="37" t="s">
        <v>52</v>
      </c>
      <c r="AK51" s="24">
        <v>200000</v>
      </c>
      <c r="AL51" s="38">
        <v>0</v>
      </c>
      <c r="AM51" s="3" t="s">
        <v>53</v>
      </c>
      <c r="AN51" s="38">
        <v>0</v>
      </c>
      <c r="AO51" s="3" t="s">
        <v>53</v>
      </c>
      <c r="AP51" s="3" t="s">
        <v>53</v>
      </c>
    </row>
    <row r="52" spans="1:42" ht="102.75" customHeight="1" x14ac:dyDescent="0.25">
      <c r="A52" s="27">
        <f t="shared" si="5"/>
        <v>48</v>
      </c>
      <c r="B52" s="3" t="s">
        <v>187</v>
      </c>
      <c r="C52" s="3" t="s">
        <v>256</v>
      </c>
      <c r="D52" s="65" t="s">
        <v>257</v>
      </c>
      <c r="E52" s="58">
        <v>2024</v>
      </c>
      <c r="F52" s="10" t="s">
        <v>93</v>
      </c>
      <c r="G52" s="3" t="s">
        <v>42</v>
      </c>
      <c r="H52" s="3" t="s">
        <v>42</v>
      </c>
      <c r="I52" s="62" t="s">
        <v>43</v>
      </c>
      <c r="J52" s="62" t="s">
        <v>44</v>
      </c>
      <c r="K52" s="62" t="s">
        <v>45</v>
      </c>
      <c r="L52" s="3" t="s">
        <v>46</v>
      </c>
      <c r="M52" s="5" t="s">
        <v>84</v>
      </c>
      <c r="N52" s="5" t="s">
        <v>48</v>
      </c>
      <c r="O52" s="3" t="s">
        <v>49</v>
      </c>
      <c r="P52" s="3" t="s">
        <v>258</v>
      </c>
      <c r="Q52" s="3" t="s">
        <v>51</v>
      </c>
      <c r="R52" s="66">
        <v>0</v>
      </c>
      <c r="S52" s="64">
        <v>0</v>
      </c>
      <c r="T52" s="64">
        <v>0</v>
      </c>
      <c r="U52" s="64">
        <v>0</v>
      </c>
      <c r="V52" s="67">
        <v>0</v>
      </c>
      <c r="W52" s="64">
        <v>0</v>
      </c>
      <c r="X52" s="17">
        <v>0</v>
      </c>
      <c r="Y52" s="64">
        <v>0</v>
      </c>
      <c r="Z52" s="64">
        <v>0</v>
      </c>
      <c r="AA52" s="64">
        <v>0</v>
      </c>
      <c r="AB52" s="64">
        <v>0</v>
      </c>
      <c r="AC52" s="64">
        <v>0</v>
      </c>
      <c r="AD52" s="68">
        <v>2700000</v>
      </c>
      <c r="AE52" s="69">
        <v>2700000</v>
      </c>
      <c r="AF52" s="64">
        <v>0</v>
      </c>
      <c r="AG52" s="64">
        <v>0</v>
      </c>
      <c r="AH52" s="64">
        <v>0</v>
      </c>
      <c r="AI52" s="64">
        <v>0</v>
      </c>
      <c r="AJ52" s="37" t="s">
        <v>52</v>
      </c>
      <c r="AK52" s="24">
        <v>2213552.38</v>
      </c>
      <c r="AL52" s="38">
        <v>0</v>
      </c>
      <c r="AM52" s="3" t="s">
        <v>53</v>
      </c>
      <c r="AN52" s="38">
        <v>0</v>
      </c>
      <c r="AO52" s="3" t="s">
        <v>53</v>
      </c>
      <c r="AP52" s="3" t="s">
        <v>53</v>
      </c>
    </row>
    <row r="53" spans="1:42" ht="97.5" customHeight="1" x14ac:dyDescent="0.25">
      <c r="A53" s="27">
        <f t="shared" si="5"/>
        <v>49</v>
      </c>
      <c r="B53" s="3" t="s">
        <v>140</v>
      </c>
      <c r="C53" s="3" t="s">
        <v>259</v>
      </c>
      <c r="D53" s="65" t="str">
        <f>'[1]SCHEDA DI DETTAGLIO'!D57</f>
        <v>E17H22000330004</v>
      </c>
      <c r="E53" s="58">
        <v>2024</v>
      </c>
      <c r="F53" s="11" t="s">
        <v>67</v>
      </c>
      <c r="G53" s="3" t="s">
        <v>42</v>
      </c>
      <c r="H53" s="3" t="s">
        <v>42</v>
      </c>
      <c r="I53" s="62" t="s">
        <v>43</v>
      </c>
      <c r="J53" s="62" t="s">
        <v>44</v>
      </c>
      <c r="K53" s="62" t="s">
        <v>45</v>
      </c>
      <c r="L53" s="3" t="s">
        <v>46</v>
      </c>
      <c r="M53" s="5" t="s">
        <v>47</v>
      </c>
      <c r="N53" s="5" t="s">
        <v>48</v>
      </c>
      <c r="O53" s="3" t="s">
        <v>49</v>
      </c>
      <c r="P53" s="70" t="s">
        <v>260</v>
      </c>
      <c r="Q53" s="3" t="s">
        <v>58</v>
      </c>
      <c r="R53" s="66">
        <v>0</v>
      </c>
      <c r="S53" s="64">
        <v>0</v>
      </c>
      <c r="T53" s="64">
        <v>0</v>
      </c>
      <c r="U53" s="64">
        <v>0</v>
      </c>
      <c r="V53" s="67">
        <v>0</v>
      </c>
      <c r="W53" s="64">
        <v>0</v>
      </c>
      <c r="X53" s="17">
        <v>0</v>
      </c>
      <c r="Y53" s="64">
        <v>0</v>
      </c>
      <c r="Z53" s="64">
        <v>0</v>
      </c>
      <c r="AA53" s="64">
        <v>0</v>
      </c>
      <c r="AB53" s="64">
        <v>0</v>
      </c>
      <c r="AC53" s="64">
        <v>0</v>
      </c>
      <c r="AD53" s="68">
        <v>140642.38</v>
      </c>
      <c r="AE53" s="69">
        <v>140642.38</v>
      </c>
      <c r="AF53" s="64">
        <v>0</v>
      </c>
      <c r="AG53" s="64">
        <v>0</v>
      </c>
      <c r="AH53" s="64">
        <v>0</v>
      </c>
      <c r="AI53" s="64">
        <v>0</v>
      </c>
      <c r="AJ53" s="37" t="s">
        <v>52</v>
      </c>
      <c r="AK53" s="24">
        <f>'[1]SCHEDA DI DETTAGLIO'!AD57</f>
        <v>220000</v>
      </c>
      <c r="AL53" s="38">
        <v>0</v>
      </c>
      <c r="AM53" s="3" t="s">
        <v>53</v>
      </c>
      <c r="AN53" s="38">
        <v>0</v>
      </c>
      <c r="AO53" s="3" t="s">
        <v>53</v>
      </c>
      <c r="AP53" s="3" t="s">
        <v>53</v>
      </c>
    </row>
    <row r="54" spans="1:42" ht="119.25" customHeight="1" x14ac:dyDescent="0.25">
      <c r="A54" s="27">
        <f t="shared" si="5"/>
        <v>50</v>
      </c>
      <c r="B54" s="3" t="s">
        <v>261</v>
      </c>
      <c r="C54" s="3" t="s">
        <v>262</v>
      </c>
      <c r="D54" s="3" t="s">
        <v>263</v>
      </c>
      <c r="E54" s="58">
        <v>2024</v>
      </c>
      <c r="F54" s="10" t="s">
        <v>40</v>
      </c>
      <c r="G54" s="3" t="s">
        <v>42</v>
      </c>
      <c r="H54" s="3" t="s">
        <v>42</v>
      </c>
      <c r="I54" s="62" t="s">
        <v>43</v>
      </c>
      <c r="J54" s="62" t="s">
        <v>44</v>
      </c>
      <c r="K54" s="62" t="s">
        <v>45</v>
      </c>
      <c r="L54" s="3" t="s">
        <v>46</v>
      </c>
      <c r="M54" s="5" t="s">
        <v>47</v>
      </c>
      <c r="N54" s="5" t="s">
        <v>130</v>
      </c>
      <c r="O54" s="3" t="s">
        <v>131</v>
      </c>
      <c r="P54" s="3" t="s">
        <v>264</v>
      </c>
      <c r="Q54" s="3" t="s">
        <v>51</v>
      </c>
      <c r="R54" s="66">
        <v>0</v>
      </c>
      <c r="S54" s="64">
        <v>0</v>
      </c>
      <c r="T54" s="64">
        <v>0</v>
      </c>
      <c r="U54" s="64">
        <v>0</v>
      </c>
      <c r="V54" s="67">
        <v>0</v>
      </c>
      <c r="W54" s="64">
        <v>0</v>
      </c>
      <c r="X54" s="17">
        <v>0</v>
      </c>
      <c r="Y54" s="18">
        <v>0</v>
      </c>
      <c r="Z54" s="18">
        <v>0</v>
      </c>
      <c r="AA54" s="18">
        <v>0</v>
      </c>
      <c r="AB54" s="18">
        <v>0</v>
      </c>
      <c r="AC54" s="18">
        <v>0</v>
      </c>
      <c r="AD54" s="17">
        <v>11500000</v>
      </c>
      <c r="AE54" s="19">
        <v>11500000</v>
      </c>
      <c r="AF54" s="18">
        <v>0</v>
      </c>
      <c r="AG54" s="18">
        <v>0</v>
      </c>
      <c r="AH54" s="18">
        <v>0</v>
      </c>
      <c r="AI54" s="18">
        <v>0</v>
      </c>
      <c r="AJ54" s="37" t="s">
        <v>52</v>
      </c>
      <c r="AK54" s="24">
        <f>AE54</f>
        <v>11500000</v>
      </c>
      <c r="AL54" s="38">
        <v>0</v>
      </c>
      <c r="AM54" s="3" t="s">
        <v>53</v>
      </c>
      <c r="AN54" s="38">
        <v>0</v>
      </c>
      <c r="AO54" s="3" t="s">
        <v>53</v>
      </c>
      <c r="AP54" s="3" t="s">
        <v>53</v>
      </c>
    </row>
    <row r="55" spans="1:42" x14ac:dyDescent="0.25">
      <c r="A55" s="71"/>
      <c r="B55" s="71"/>
      <c r="C55" s="71"/>
      <c r="D55" s="71"/>
      <c r="E55" s="71"/>
      <c r="F55" s="71"/>
      <c r="G55" s="71"/>
      <c r="H55" s="71"/>
      <c r="I55" s="71"/>
      <c r="J55" s="71"/>
      <c r="K55" s="71"/>
      <c r="L55" s="71"/>
      <c r="M55" s="71"/>
      <c r="N55" s="71"/>
      <c r="O55" s="71"/>
      <c r="P55" s="71"/>
      <c r="Q55" s="72"/>
      <c r="R55" s="17">
        <f>SUM(R7:R54)</f>
        <v>22295278.550000001</v>
      </c>
      <c r="S55" s="73"/>
      <c r="T55" s="74"/>
      <c r="U55" s="74"/>
      <c r="V55" s="74"/>
      <c r="W55" s="75"/>
      <c r="X55" s="17">
        <f>SUM(X7:X54)</f>
        <v>22027285.09</v>
      </c>
      <c r="Y55" s="73"/>
      <c r="Z55" s="74"/>
      <c r="AA55" s="74"/>
      <c r="AB55" s="74"/>
      <c r="AC55" s="75"/>
      <c r="AD55" s="17">
        <f>SUM(AD7:AD54)</f>
        <v>27977783.530000001</v>
      </c>
      <c r="AE55" s="74"/>
      <c r="AF55" s="74"/>
      <c r="AG55" s="74"/>
      <c r="AH55" s="74"/>
      <c r="AI55" s="74"/>
      <c r="AJ55" s="76"/>
      <c r="AK55" s="77">
        <f>SUM(R55:AD55)</f>
        <v>72300347.170000002</v>
      </c>
      <c r="AL55" s="78"/>
      <c r="AM55" s="79"/>
      <c r="AN55" s="38">
        <f>SUM(AN6:AN54)</f>
        <v>8048435.3900000006</v>
      </c>
      <c r="AO55" s="71"/>
      <c r="AP55" s="71"/>
    </row>
    <row r="56" spans="1:42" x14ac:dyDescent="0.25">
      <c r="A56" s="80"/>
      <c r="B56" s="80"/>
      <c r="C56" s="80"/>
      <c r="D56" s="80"/>
      <c r="E56" s="80"/>
      <c r="F56" s="80"/>
      <c r="G56" s="80"/>
      <c r="H56" s="80"/>
      <c r="I56" s="80"/>
      <c r="J56" s="80"/>
      <c r="K56" s="80"/>
      <c r="L56" s="80"/>
      <c r="M56" s="80"/>
      <c r="N56" s="80"/>
      <c r="O56" s="80"/>
      <c r="P56" s="80"/>
      <c r="Q56" s="80"/>
      <c r="R56" s="80"/>
      <c r="S56" s="81"/>
      <c r="X56" s="82"/>
      <c r="AK56" s="1"/>
    </row>
    <row r="57" spans="1:42" customFormat="1" x14ac:dyDescent="0.25">
      <c r="A57" s="83"/>
      <c r="R57" s="84"/>
      <c r="S57" s="85"/>
      <c r="T57" s="85"/>
      <c r="U57" s="85"/>
      <c r="V57" s="85"/>
      <c r="W57" s="85"/>
      <c r="X57" s="85"/>
      <c r="Y57" s="85"/>
      <c r="Z57" s="85"/>
      <c r="AA57" s="86"/>
      <c r="AB57" s="86"/>
      <c r="AC57" s="86"/>
      <c r="AD57" s="87"/>
      <c r="AE57" s="87"/>
      <c r="AF57" s="87"/>
      <c r="AG57" s="87"/>
      <c r="AH57" s="1"/>
      <c r="AI57" s="1"/>
      <c r="AJ57" s="1"/>
      <c r="AK57" s="1"/>
      <c r="AL57" s="1"/>
      <c r="AM57" s="88"/>
      <c r="AN57" s="88"/>
      <c r="AO57" s="88"/>
      <c r="AP57" s="88"/>
    </row>
    <row r="58" spans="1:42" customFormat="1" x14ac:dyDescent="0.25">
      <c r="A58" s="89"/>
      <c r="B58" s="90" t="s">
        <v>265</v>
      </c>
      <c r="R58" s="84"/>
      <c r="S58" s="87"/>
      <c r="T58" s="87"/>
      <c r="U58" s="87"/>
      <c r="V58" s="87"/>
      <c r="W58" s="87"/>
      <c r="X58" s="86"/>
      <c r="Y58" s="86"/>
      <c r="Z58" s="86"/>
      <c r="AA58" s="86"/>
      <c r="AB58" s="86"/>
      <c r="AC58" s="86"/>
      <c r="AD58" s="86"/>
      <c r="AE58" s="87"/>
      <c r="AF58" s="87"/>
      <c r="AG58" s="87"/>
      <c r="AH58" s="86"/>
      <c r="AI58" s="86"/>
      <c r="AJ58" s="87" t="s">
        <v>266</v>
      </c>
      <c r="AK58" s="88"/>
      <c r="AL58" s="88"/>
      <c r="AM58" s="88"/>
      <c r="AN58" s="88"/>
      <c r="AO58" s="88"/>
      <c r="AP58" s="88"/>
    </row>
    <row r="59" spans="1:42" customFormat="1" x14ac:dyDescent="0.25">
      <c r="A59" s="89"/>
      <c r="B59" t="s">
        <v>267</v>
      </c>
      <c r="R59" s="88"/>
      <c r="S59" s="87"/>
      <c r="T59" s="87"/>
      <c r="U59" s="87"/>
      <c r="V59" s="87"/>
      <c r="W59" s="87"/>
      <c r="X59" s="86"/>
      <c r="Y59" s="86"/>
      <c r="Z59" s="86"/>
      <c r="AA59" s="86"/>
      <c r="AB59" s="86"/>
      <c r="AC59" s="86"/>
      <c r="AD59" s="86"/>
      <c r="AE59" s="86"/>
      <c r="AF59" s="86"/>
      <c r="AG59" s="86"/>
      <c r="AH59" s="86"/>
      <c r="AI59" s="86"/>
      <c r="AJ59" s="87" t="s">
        <v>268</v>
      </c>
      <c r="AK59" s="88"/>
      <c r="AL59" s="88"/>
      <c r="AM59" s="88"/>
      <c r="AN59" s="88"/>
      <c r="AO59" s="88"/>
      <c r="AP59" s="88"/>
    </row>
    <row r="60" spans="1:42" customFormat="1" x14ac:dyDescent="0.25">
      <c r="A60" s="89"/>
      <c r="B60" t="s">
        <v>269</v>
      </c>
      <c r="R60" s="88"/>
      <c r="S60" s="86"/>
      <c r="T60" s="86"/>
      <c r="U60" s="86"/>
      <c r="V60" s="86"/>
      <c r="W60" s="86"/>
      <c r="X60" s="86"/>
      <c r="Y60" s="86"/>
      <c r="Z60" s="86"/>
      <c r="AA60" s="86"/>
      <c r="AB60" s="86"/>
      <c r="AC60" s="86"/>
      <c r="AD60" s="86"/>
      <c r="AE60" s="86"/>
      <c r="AF60" s="86"/>
      <c r="AG60" s="86"/>
      <c r="AH60" s="86"/>
      <c r="AI60" s="86"/>
      <c r="AJ60" s="86"/>
      <c r="AK60" s="88"/>
      <c r="AL60" s="88"/>
      <c r="AM60" s="88"/>
      <c r="AN60" s="88"/>
      <c r="AO60" s="88"/>
      <c r="AP60" s="88"/>
    </row>
    <row r="61" spans="1:42" customFormat="1" x14ac:dyDescent="0.25">
      <c r="A61" s="89"/>
      <c r="B61" t="s">
        <v>270</v>
      </c>
      <c r="R61" s="88"/>
      <c r="S61" s="86"/>
      <c r="T61" s="86"/>
      <c r="U61" s="86"/>
      <c r="V61" s="86"/>
      <c r="W61" s="86"/>
      <c r="X61" s="86"/>
      <c r="Y61" s="86"/>
      <c r="Z61" s="86"/>
      <c r="AA61" s="86"/>
      <c r="AB61" s="86"/>
      <c r="AC61" s="86"/>
      <c r="AD61" s="86"/>
      <c r="AE61" s="86"/>
      <c r="AF61" s="86"/>
      <c r="AG61" s="86"/>
      <c r="AH61" s="86"/>
      <c r="AI61" s="86"/>
      <c r="AJ61" s="86"/>
      <c r="AK61" s="88"/>
      <c r="AL61" s="88"/>
      <c r="AM61" s="88"/>
      <c r="AN61" s="88"/>
      <c r="AO61" s="88"/>
      <c r="AP61" s="88"/>
    </row>
    <row r="62" spans="1:42" customFormat="1" ht="15" customHeight="1" x14ac:dyDescent="0.25">
      <c r="A62" s="91"/>
      <c r="B62" t="s">
        <v>271</v>
      </c>
      <c r="R62" s="88"/>
      <c r="S62" s="86"/>
      <c r="T62" s="86"/>
      <c r="U62" s="86"/>
      <c r="V62" s="86"/>
      <c r="W62" s="86"/>
      <c r="X62" s="86"/>
      <c r="Y62" s="86"/>
      <c r="Z62" s="86"/>
      <c r="AA62" s="86"/>
      <c r="AB62" s="86"/>
      <c r="AC62" s="86"/>
      <c r="AD62" s="86"/>
      <c r="AE62" s="86"/>
      <c r="AF62" s="86"/>
      <c r="AG62" s="86"/>
      <c r="AH62" s="86"/>
      <c r="AI62" s="86"/>
      <c r="AJ62" s="86"/>
      <c r="AK62" s="88"/>
      <c r="AL62" s="88"/>
      <c r="AM62" s="88"/>
      <c r="AN62" s="88"/>
      <c r="AO62" s="88"/>
      <c r="AP62" s="88"/>
    </row>
    <row r="63" spans="1:42" customFormat="1" ht="15" customHeight="1" x14ac:dyDescent="0.25">
      <c r="A63" s="91"/>
      <c r="B63" s="92" t="s">
        <v>272</v>
      </c>
      <c r="C63" s="92"/>
      <c r="D63" s="92"/>
      <c r="E63" s="92"/>
      <c r="F63" s="92"/>
      <c r="G63" s="92"/>
      <c r="H63" s="92"/>
      <c r="I63" s="92"/>
      <c r="J63" s="92"/>
      <c r="K63" s="92"/>
      <c r="L63" s="92"/>
      <c r="M63" s="92"/>
      <c r="N63" s="92"/>
      <c r="O63" s="92"/>
      <c r="P63" s="92"/>
      <c r="R63" s="88"/>
      <c r="S63" s="86"/>
      <c r="T63" s="86"/>
      <c r="U63" s="86"/>
      <c r="V63" s="86"/>
      <c r="W63" s="86"/>
      <c r="X63" s="86"/>
      <c r="Y63" s="86"/>
      <c r="Z63" s="86"/>
      <c r="AA63" s="86"/>
      <c r="AB63" s="86"/>
      <c r="AC63" s="86"/>
      <c r="AD63" s="86"/>
      <c r="AE63" s="86"/>
      <c r="AF63" s="86"/>
      <c r="AG63" s="86"/>
      <c r="AH63" s="86"/>
      <c r="AI63" s="86"/>
      <c r="AJ63" s="86"/>
      <c r="AK63" s="88"/>
      <c r="AL63" s="88"/>
      <c r="AM63" s="88"/>
      <c r="AN63" s="88"/>
      <c r="AO63" s="88"/>
      <c r="AP63" s="88"/>
    </row>
    <row r="64" spans="1:42" customFormat="1" x14ac:dyDescent="0.25">
      <c r="A64" s="89"/>
      <c r="B64" s="114" t="s">
        <v>273</v>
      </c>
      <c r="C64" s="114"/>
      <c r="D64" s="114"/>
      <c r="E64" s="114"/>
      <c r="F64" s="114"/>
      <c r="G64" s="114"/>
      <c r="H64" s="114"/>
      <c r="I64" s="114"/>
      <c r="J64" s="114"/>
      <c r="K64" s="114"/>
      <c r="L64" s="114"/>
      <c r="M64" s="114"/>
      <c r="N64" s="114"/>
      <c r="O64" s="114"/>
      <c r="P64" s="114"/>
      <c r="Q64" s="114"/>
      <c r="R64" s="114"/>
      <c r="S64" s="114"/>
      <c r="T64" s="86"/>
      <c r="U64" s="86"/>
      <c r="V64" s="86"/>
      <c r="W64" s="86"/>
      <c r="X64" s="86"/>
      <c r="Y64" s="86"/>
      <c r="Z64" s="86"/>
      <c r="AA64" s="86"/>
      <c r="AB64" s="86"/>
      <c r="AC64" s="86"/>
      <c r="AD64" s="86"/>
      <c r="AE64" s="86"/>
      <c r="AF64" s="86"/>
      <c r="AG64" s="86"/>
      <c r="AH64" s="86"/>
      <c r="AI64" s="86"/>
      <c r="AJ64" s="86"/>
      <c r="AK64" s="88"/>
      <c r="AL64" s="88"/>
      <c r="AM64" s="88"/>
      <c r="AN64" s="88"/>
      <c r="AO64" s="88"/>
      <c r="AP64" s="88"/>
    </row>
    <row r="65" spans="1:42" customFormat="1" x14ac:dyDescent="0.25">
      <c r="A65" s="89"/>
      <c r="B65" t="s">
        <v>274</v>
      </c>
      <c r="R65" s="88"/>
      <c r="S65" s="86"/>
      <c r="T65" s="86"/>
      <c r="U65" s="86"/>
      <c r="V65" s="86"/>
      <c r="W65" s="86"/>
      <c r="X65" s="86"/>
      <c r="Y65" s="86"/>
      <c r="Z65" s="86"/>
      <c r="AA65" s="86"/>
      <c r="AB65" s="86"/>
      <c r="AC65" s="86"/>
      <c r="AD65" s="86"/>
      <c r="AE65" s="86"/>
      <c r="AF65" s="86"/>
      <c r="AG65" s="86"/>
      <c r="AH65" s="86"/>
      <c r="AI65" s="86"/>
      <c r="AJ65" s="86"/>
      <c r="AK65" s="88"/>
      <c r="AL65" s="88"/>
      <c r="AM65" s="88"/>
      <c r="AN65" s="88"/>
      <c r="AO65" s="88"/>
      <c r="AP65" s="88"/>
    </row>
    <row r="66" spans="1:42" customFormat="1" x14ac:dyDescent="0.25">
      <c r="A66" s="89"/>
      <c r="B66" t="s">
        <v>275</v>
      </c>
      <c r="R66" s="88"/>
      <c r="S66" s="86"/>
      <c r="T66" s="86"/>
      <c r="U66" s="86"/>
      <c r="V66" s="86"/>
      <c r="W66" s="86"/>
      <c r="X66" s="86"/>
      <c r="Y66" s="86"/>
      <c r="Z66" s="86"/>
      <c r="AA66" s="86"/>
      <c r="AB66" s="86"/>
      <c r="AC66" s="86"/>
      <c r="AD66" s="87"/>
      <c r="AE66" s="86"/>
      <c r="AF66" s="86"/>
      <c r="AG66" s="86"/>
      <c r="AH66" s="86"/>
      <c r="AI66" s="86"/>
      <c r="AJ66" s="86"/>
      <c r="AK66" s="84"/>
      <c r="AL66" s="88"/>
      <c r="AM66" s="88"/>
      <c r="AN66" s="88"/>
      <c r="AO66" s="88"/>
      <c r="AP66" s="88"/>
    </row>
    <row r="67" spans="1:42" customFormat="1" x14ac:dyDescent="0.25">
      <c r="A67" s="89"/>
      <c r="B67" t="s">
        <v>276</v>
      </c>
      <c r="R67" s="84"/>
      <c r="S67" s="86"/>
      <c r="T67" s="86"/>
      <c r="U67" s="86"/>
      <c r="V67" s="86"/>
      <c r="W67" s="86"/>
      <c r="X67" s="86"/>
      <c r="Y67" s="86"/>
      <c r="Z67" s="86"/>
      <c r="AA67" s="86"/>
      <c r="AB67" s="86"/>
      <c r="AC67" s="86"/>
      <c r="AD67" s="87"/>
      <c r="AE67" s="86"/>
      <c r="AF67" s="86"/>
      <c r="AG67" s="86"/>
      <c r="AH67" s="86"/>
      <c r="AI67" s="86"/>
      <c r="AJ67" s="86"/>
      <c r="AK67" s="84"/>
      <c r="AL67" s="88"/>
      <c r="AM67" s="88"/>
      <c r="AN67" s="88"/>
      <c r="AO67" s="88"/>
      <c r="AP67" s="88"/>
    </row>
    <row r="68" spans="1:42" customFormat="1" x14ac:dyDescent="0.25">
      <c r="A68" s="89"/>
      <c r="B68" t="s">
        <v>277</v>
      </c>
      <c r="R68" s="84"/>
      <c r="S68" s="93"/>
      <c r="T68" s="86"/>
      <c r="U68" s="86"/>
      <c r="V68" s="86"/>
      <c r="W68" s="86"/>
      <c r="X68" s="86"/>
      <c r="Y68" s="86"/>
      <c r="Z68" s="86"/>
      <c r="AA68" s="86"/>
      <c r="AB68" s="86"/>
      <c r="AC68" s="86"/>
      <c r="AD68" s="86"/>
      <c r="AE68" s="86"/>
      <c r="AF68" s="86"/>
      <c r="AG68" s="86"/>
      <c r="AH68" s="86"/>
      <c r="AI68" s="86"/>
      <c r="AJ68" s="86"/>
      <c r="AK68" s="88"/>
      <c r="AL68" s="88"/>
      <c r="AM68" s="88"/>
      <c r="AN68" s="88"/>
      <c r="AO68" s="88"/>
      <c r="AP68" s="88"/>
    </row>
    <row r="69" spans="1:42" customFormat="1" x14ac:dyDescent="0.25">
      <c r="A69" s="89"/>
      <c r="B69" t="s">
        <v>278</v>
      </c>
      <c r="R69" s="88"/>
      <c r="S69" s="86"/>
      <c r="T69" s="86"/>
      <c r="U69" s="86"/>
      <c r="V69" s="86"/>
      <c r="W69" s="86"/>
      <c r="X69" s="86"/>
      <c r="Y69" s="86"/>
      <c r="Z69" s="86"/>
      <c r="AA69" s="94"/>
      <c r="AB69" s="94"/>
      <c r="AC69" s="94"/>
      <c r="AD69" s="86"/>
      <c r="AE69" s="94"/>
      <c r="AF69" s="94"/>
      <c r="AG69" s="94"/>
      <c r="AH69" s="94"/>
      <c r="AI69" s="94"/>
      <c r="AJ69" s="94"/>
      <c r="AK69" s="88"/>
      <c r="AL69" s="95"/>
      <c r="AM69" s="95"/>
      <c r="AN69" s="95"/>
      <c r="AO69" s="95"/>
      <c r="AP69" s="88"/>
    </row>
    <row r="70" spans="1:42" customFormat="1" x14ac:dyDescent="0.25">
      <c r="A70" s="89"/>
      <c r="B70" t="s">
        <v>279</v>
      </c>
      <c r="Q70" s="96"/>
      <c r="R70" s="88"/>
      <c r="S70" s="94"/>
      <c r="T70" s="94"/>
      <c r="U70" s="94"/>
      <c r="V70" s="94"/>
      <c r="W70" s="94"/>
      <c r="X70" s="94"/>
      <c r="Y70" s="94"/>
      <c r="Z70" s="94"/>
      <c r="AA70" s="97"/>
      <c r="AB70" s="97"/>
      <c r="AC70" s="97"/>
      <c r="AD70" s="86"/>
      <c r="AE70" s="97"/>
      <c r="AF70" s="97"/>
      <c r="AG70" s="97"/>
      <c r="AH70" s="97"/>
      <c r="AI70" s="97"/>
      <c r="AJ70" s="97"/>
      <c r="AK70" s="88"/>
      <c r="AL70" s="98"/>
      <c r="AM70" s="98"/>
      <c r="AN70" s="98"/>
      <c r="AO70" s="95"/>
      <c r="AP70" s="88"/>
    </row>
    <row r="71" spans="1:42" customFormat="1" x14ac:dyDescent="0.25">
      <c r="A71" s="99"/>
      <c r="Q71" s="96"/>
      <c r="R71" s="88"/>
      <c r="S71" s="97"/>
      <c r="T71" s="97"/>
      <c r="U71" s="97"/>
      <c r="V71" s="97"/>
      <c r="W71" s="97"/>
      <c r="X71" s="97"/>
      <c r="Y71" s="97"/>
      <c r="Z71" s="97"/>
      <c r="AA71" s="100"/>
      <c r="AB71" s="100"/>
      <c r="AC71" s="100"/>
      <c r="AD71" s="86"/>
      <c r="AE71" s="100"/>
      <c r="AF71" s="100"/>
      <c r="AG71" s="100"/>
      <c r="AH71" s="100"/>
      <c r="AI71" s="100"/>
      <c r="AJ71" s="100"/>
      <c r="AK71" s="88"/>
      <c r="AL71" s="101"/>
      <c r="AM71" s="101"/>
      <c r="AN71" s="101"/>
      <c r="AO71" s="95"/>
      <c r="AP71" s="88"/>
    </row>
    <row r="72" spans="1:42" customFormat="1" x14ac:dyDescent="0.25">
      <c r="A72" s="89"/>
      <c r="B72" s="90" t="s">
        <v>280</v>
      </c>
      <c r="C72" s="102"/>
      <c r="D72" s="102"/>
      <c r="E72" s="102"/>
      <c r="F72" s="102"/>
      <c r="G72" s="102"/>
      <c r="H72" s="102"/>
      <c r="I72" s="102"/>
      <c r="J72" s="102"/>
      <c r="K72" s="102"/>
      <c r="L72" s="102"/>
      <c r="M72" s="102"/>
      <c r="N72" s="102"/>
      <c r="O72" s="102"/>
      <c r="P72" s="102"/>
      <c r="Q72" s="96"/>
      <c r="R72" s="88"/>
      <c r="S72" s="100"/>
      <c r="T72" s="100"/>
      <c r="U72" s="100"/>
      <c r="V72" s="100"/>
      <c r="W72" s="100"/>
      <c r="X72" s="100"/>
      <c r="Y72" s="100"/>
      <c r="Z72" s="100"/>
      <c r="AA72" s="100"/>
      <c r="AB72" s="100"/>
      <c r="AC72" s="100"/>
      <c r="AD72" s="86"/>
      <c r="AE72" s="100"/>
      <c r="AF72" s="100"/>
      <c r="AG72" s="100"/>
      <c r="AH72" s="100"/>
      <c r="AI72" s="100"/>
      <c r="AJ72" s="100"/>
      <c r="AK72" s="88"/>
      <c r="AL72" s="103"/>
      <c r="AM72" s="103"/>
      <c r="AN72" s="103"/>
      <c r="AO72" s="95"/>
      <c r="AP72" s="88"/>
    </row>
    <row r="73" spans="1:42" customFormat="1" x14ac:dyDescent="0.25">
      <c r="A73" s="89"/>
      <c r="B73" t="s">
        <v>281</v>
      </c>
      <c r="Q73" s="96"/>
      <c r="R73" s="88"/>
      <c r="S73" s="100"/>
      <c r="T73" s="100"/>
      <c r="U73" s="100"/>
      <c r="V73" s="100"/>
      <c r="W73" s="100"/>
      <c r="X73" s="100"/>
      <c r="Y73" s="100"/>
      <c r="Z73" s="100"/>
      <c r="AA73" s="100"/>
      <c r="AB73" s="100"/>
      <c r="AC73" s="100"/>
      <c r="AD73" s="86"/>
      <c r="AE73" s="100"/>
      <c r="AF73" s="100"/>
      <c r="AG73" s="100"/>
      <c r="AH73" s="100"/>
      <c r="AI73" s="100"/>
      <c r="AJ73" s="100"/>
      <c r="AK73" s="88"/>
      <c r="AL73" s="104"/>
      <c r="AM73" s="104"/>
      <c r="AN73" s="104"/>
      <c r="AO73" s="95"/>
      <c r="AP73" s="88"/>
    </row>
    <row r="74" spans="1:42" customFormat="1" x14ac:dyDescent="0.25">
      <c r="A74" s="99"/>
      <c r="Q74" s="96"/>
      <c r="R74" s="88"/>
      <c r="S74" s="100"/>
      <c r="T74" s="100"/>
      <c r="U74" s="100"/>
      <c r="V74" s="100"/>
      <c r="W74" s="100"/>
      <c r="X74" s="100"/>
      <c r="Y74" s="100"/>
      <c r="Z74" s="100"/>
      <c r="AA74" s="100"/>
      <c r="AB74" s="100"/>
      <c r="AC74" s="100"/>
      <c r="AD74" s="86"/>
      <c r="AE74" s="100"/>
      <c r="AF74" s="100"/>
      <c r="AG74" s="100"/>
      <c r="AH74" s="100"/>
      <c r="AI74" s="100"/>
      <c r="AJ74" s="100"/>
      <c r="AK74" s="88"/>
      <c r="AL74" s="105"/>
      <c r="AM74" s="105"/>
      <c r="AN74" s="105"/>
      <c r="AO74" s="95"/>
      <c r="AP74" s="88"/>
    </row>
    <row r="75" spans="1:42" customFormat="1" x14ac:dyDescent="0.25">
      <c r="A75" s="89"/>
      <c r="B75" s="90" t="s">
        <v>282</v>
      </c>
      <c r="C75" s="102"/>
      <c r="D75" s="102"/>
      <c r="E75" s="102"/>
      <c r="F75" s="102"/>
      <c r="G75" s="102"/>
      <c r="H75" s="102"/>
      <c r="I75" s="102"/>
      <c r="J75" s="102"/>
      <c r="K75" s="90" t="s">
        <v>283</v>
      </c>
      <c r="L75" s="102"/>
      <c r="M75" s="102"/>
      <c r="N75" s="102"/>
      <c r="P75" s="90" t="s">
        <v>283</v>
      </c>
      <c r="R75" s="88" t="s">
        <v>284</v>
      </c>
      <c r="S75" s="85"/>
      <c r="T75" s="100"/>
      <c r="U75" s="100"/>
      <c r="V75" s="100"/>
      <c r="W75" s="100"/>
      <c r="X75" s="100"/>
      <c r="Y75" s="100"/>
      <c r="Z75" s="100"/>
      <c r="AA75" s="100"/>
      <c r="AB75" s="100"/>
      <c r="AC75" s="100"/>
      <c r="AD75" s="86"/>
      <c r="AE75" s="100"/>
      <c r="AF75" s="100"/>
      <c r="AG75" s="100"/>
      <c r="AH75" s="100"/>
      <c r="AI75" s="100"/>
      <c r="AJ75" s="100"/>
      <c r="AK75" s="88"/>
      <c r="AL75" s="106"/>
      <c r="AM75" s="106"/>
      <c r="AN75" s="106"/>
      <c r="AO75" s="95"/>
      <c r="AP75" s="88"/>
    </row>
    <row r="76" spans="1:42" customFormat="1" x14ac:dyDescent="0.25">
      <c r="A76" s="89"/>
      <c r="B76" t="s">
        <v>285</v>
      </c>
      <c r="K76" t="s">
        <v>286</v>
      </c>
      <c r="P76" t="s">
        <v>286</v>
      </c>
      <c r="R76" s="88" t="s">
        <v>287</v>
      </c>
      <c r="S76" s="85"/>
      <c r="T76" s="100"/>
      <c r="U76" s="100"/>
      <c r="V76" s="100"/>
      <c r="W76" s="100"/>
      <c r="X76" s="100"/>
      <c r="Y76" s="100"/>
      <c r="Z76" s="100"/>
      <c r="AA76" s="100"/>
      <c r="AB76" s="100"/>
      <c r="AC76" s="100"/>
      <c r="AD76" s="87"/>
      <c r="AE76" s="100"/>
      <c r="AF76" s="100"/>
      <c r="AG76" s="100"/>
      <c r="AH76" s="100"/>
      <c r="AI76" s="100"/>
      <c r="AJ76" s="100"/>
      <c r="AK76" s="84"/>
      <c r="AL76" s="106"/>
      <c r="AM76" s="106"/>
      <c r="AN76" s="106"/>
      <c r="AO76" s="95"/>
      <c r="AP76" s="88"/>
    </row>
    <row r="77" spans="1:42" customFormat="1" x14ac:dyDescent="0.25">
      <c r="A77" s="99"/>
      <c r="K77" t="s">
        <v>288</v>
      </c>
      <c r="P77" t="s">
        <v>288</v>
      </c>
      <c r="R77" s="84" t="s">
        <v>289</v>
      </c>
      <c r="S77" s="85"/>
      <c r="T77" s="100"/>
      <c r="U77" s="100"/>
      <c r="V77" s="100"/>
      <c r="W77" s="100"/>
      <c r="X77" s="100"/>
      <c r="Y77" s="100"/>
      <c r="Z77" s="100"/>
      <c r="AA77" s="100"/>
      <c r="AB77" s="100"/>
      <c r="AC77" s="100"/>
      <c r="AD77" s="87"/>
      <c r="AE77" s="100"/>
      <c r="AF77" s="100"/>
      <c r="AG77" s="100"/>
      <c r="AH77" s="100"/>
      <c r="AI77" s="100"/>
      <c r="AJ77" s="100"/>
      <c r="AK77" s="84"/>
      <c r="AL77" s="106"/>
      <c r="AM77" s="106"/>
      <c r="AN77" s="106"/>
      <c r="AO77" s="95"/>
      <c r="AP77" s="88"/>
    </row>
    <row r="78" spans="1:42" customFormat="1" x14ac:dyDescent="0.25">
      <c r="A78" s="89"/>
      <c r="B78" s="90" t="s">
        <v>290</v>
      </c>
      <c r="C78" s="102"/>
      <c r="K78" t="s">
        <v>291</v>
      </c>
      <c r="P78" t="s">
        <v>291</v>
      </c>
      <c r="R78" s="84" t="s">
        <v>292</v>
      </c>
      <c r="S78" s="85"/>
      <c r="T78" s="100"/>
      <c r="U78" s="100"/>
      <c r="V78" s="100"/>
      <c r="W78" s="100"/>
      <c r="X78" s="100"/>
      <c r="Y78" s="100"/>
      <c r="Z78" s="100"/>
      <c r="AA78" s="100"/>
      <c r="AB78" s="100"/>
      <c r="AC78" s="100"/>
      <c r="AD78" s="86"/>
      <c r="AE78" s="100"/>
      <c r="AF78" s="100"/>
      <c r="AG78" s="100"/>
      <c r="AH78" s="100"/>
      <c r="AI78" s="100"/>
      <c r="AJ78" s="100"/>
      <c r="AK78" s="88"/>
      <c r="AL78" s="106"/>
      <c r="AM78" s="106"/>
      <c r="AN78" s="106"/>
      <c r="AO78" s="95"/>
      <c r="AP78" s="88"/>
    </row>
    <row r="79" spans="1:42" customFormat="1" x14ac:dyDescent="0.25">
      <c r="A79" s="89"/>
      <c r="B79" t="s">
        <v>51</v>
      </c>
      <c r="K79" t="s">
        <v>293</v>
      </c>
      <c r="P79" t="s">
        <v>293</v>
      </c>
      <c r="R79" s="88" t="s">
        <v>294</v>
      </c>
      <c r="S79" s="85"/>
      <c r="T79" s="100"/>
      <c r="U79" s="100"/>
      <c r="V79" s="100"/>
      <c r="W79" s="100"/>
      <c r="X79" s="100"/>
      <c r="Y79" s="100"/>
      <c r="Z79" s="100"/>
      <c r="AA79" s="100"/>
      <c r="AB79" s="100"/>
      <c r="AC79" s="100"/>
      <c r="AD79" s="86"/>
      <c r="AE79" s="100"/>
      <c r="AF79" s="100"/>
      <c r="AG79" s="100"/>
      <c r="AH79" s="100"/>
      <c r="AI79" s="100"/>
      <c r="AJ79" s="100"/>
      <c r="AK79" s="88"/>
      <c r="AL79" s="106"/>
      <c r="AM79" s="106"/>
      <c r="AN79" s="106"/>
      <c r="AO79" s="95"/>
      <c r="AP79" s="88"/>
    </row>
    <row r="80" spans="1:42" customFormat="1" x14ac:dyDescent="0.25">
      <c r="A80" s="89"/>
      <c r="B80" t="s">
        <v>58</v>
      </c>
      <c r="K80" t="s">
        <v>295</v>
      </c>
      <c r="P80" t="s">
        <v>295</v>
      </c>
      <c r="R80" s="88" t="s">
        <v>296</v>
      </c>
      <c r="S80" s="85"/>
      <c r="T80" s="100"/>
      <c r="U80" s="100"/>
      <c r="V80" s="100"/>
      <c r="W80" s="100"/>
      <c r="X80" s="100"/>
      <c r="Y80" s="100"/>
      <c r="Z80" s="100"/>
      <c r="AA80" s="100"/>
      <c r="AB80" s="100"/>
      <c r="AC80" s="100"/>
      <c r="AD80" s="86"/>
      <c r="AE80" s="100"/>
      <c r="AF80" s="100"/>
      <c r="AG80" s="100"/>
      <c r="AH80" s="100"/>
      <c r="AI80" s="100"/>
      <c r="AJ80" s="100"/>
      <c r="AK80" s="88"/>
      <c r="AL80" s="106"/>
      <c r="AM80" s="106"/>
      <c r="AN80" s="106"/>
      <c r="AO80" s="95"/>
      <c r="AP80" s="88"/>
    </row>
    <row r="81" spans="1:42" customFormat="1" x14ac:dyDescent="0.25">
      <c r="A81" s="89"/>
      <c r="B81" t="s">
        <v>100</v>
      </c>
      <c r="K81" t="s">
        <v>297</v>
      </c>
      <c r="P81" t="s">
        <v>297</v>
      </c>
      <c r="R81" s="88"/>
      <c r="S81" s="85"/>
      <c r="T81" s="100"/>
      <c r="U81" s="100"/>
      <c r="V81" s="100"/>
      <c r="W81" s="100"/>
      <c r="X81" s="100"/>
      <c r="Y81" s="100"/>
      <c r="Z81" s="100"/>
      <c r="AA81" s="100"/>
      <c r="AB81" s="100"/>
      <c r="AC81" s="100"/>
      <c r="AD81" s="86"/>
      <c r="AE81" s="100"/>
      <c r="AF81" s="100"/>
      <c r="AG81" s="100"/>
      <c r="AH81" s="100"/>
      <c r="AI81" s="100"/>
      <c r="AJ81" s="100"/>
      <c r="AK81" s="88"/>
      <c r="AL81" s="106"/>
      <c r="AM81" s="106"/>
      <c r="AN81" s="106"/>
      <c r="AO81" s="95"/>
      <c r="AP81" s="88"/>
    </row>
    <row r="82" spans="1:42" customFormat="1" x14ac:dyDescent="0.25">
      <c r="A82" s="89"/>
      <c r="R82" s="88"/>
      <c r="S82" s="85"/>
      <c r="T82" s="100"/>
      <c r="U82" s="100"/>
      <c r="V82" s="100"/>
      <c r="W82" s="100"/>
      <c r="X82" s="100"/>
      <c r="Y82" s="100"/>
      <c r="Z82" s="100"/>
      <c r="AA82" s="100"/>
      <c r="AB82" s="100"/>
      <c r="AC82" s="100"/>
      <c r="AD82" s="86"/>
      <c r="AE82" s="100"/>
      <c r="AF82" s="100"/>
      <c r="AG82" s="100"/>
      <c r="AH82" s="100"/>
      <c r="AI82" s="100"/>
      <c r="AJ82" s="100"/>
      <c r="AK82" s="88"/>
      <c r="AL82" s="106"/>
      <c r="AM82" s="106"/>
      <c r="AN82" s="106"/>
      <c r="AO82" s="95"/>
      <c r="AP82" s="88"/>
    </row>
    <row r="83" spans="1:42" customFormat="1" x14ac:dyDescent="0.25">
      <c r="A83" s="99"/>
      <c r="Q83" s="96"/>
      <c r="R83" s="88"/>
      <c r="S83" s="100"/>
      <c r="T83" s="100"/>
      <c r="U83" s="100"/>
      <c r="V83" s="100"/>
      <c r="W83" s="100"/>
      <c r="X83" s="100"/>
      <c r="Y83" s="100"/>
      <c r="Z83" s="100"/>
      <c r="AA83" s="94"/>
      <c r="AB83" s="94"/>
      <c r="AC83" s="94"/>
      <c r="AD83" s="86"/>
      <c r="AE83" s="94"/>
      <c r="AF83" s="94"/>
      <c r="AG83" s="94"/>
      <c r="AH83" s="94"/>
      <c r="AI83" s="94"/>
      <c r="AJ83" s="94"/>
      <c r="AK83" s="88"/>
      <c r="AL83" s="95"/>
      <c r="AM83" s="95"/>
      <c r="AN83" s="95"/>
      <c r="AO83" s="95"/>
      <c r="AP83" s="88"/>
    </row>
    <row r="84" spans="1:42" customFormat="1" x14ac:dyDescent="0.25">
      <c r="A84" s="89"/>
      <c r="B84" s="90" t="s">
        <v>283</v>
      </c>
      <c r="F84" s="90" t="s">
        <v>284</v>
      </c>
      <c r="Q84" s="96"/>
      <c r="R84" s="88"/>
      <c r="S84" s="94"/>
      <c r="T84" s="94"/>
      <c r="U84" s="94"/>
      <c r="V84" s="94"/>
      <c r="W84" s="94"/>
      <c r="X84" s="94"/>
      <c r="Y84" s="94"/>
      <c r="Z84" s="94"/>
      <c r="AA84" s="94"/>
      <c r="AB84" s="94"/>
      <c r="AC84" s="94"/>
      <c r="AD84" s="86"/>
      <c r="AE84" s="94"/>
      <c r="AF84" s="94"/>
      <c r="AG84" s="94"/>
      <c r="AH84" s="94"/>
      <c r="AI84" s="94"/>
      <c r="AJ84" s="94"/>
      <c r="AK84" s="88"/>
      <c r="AL84" s="95"/>
      <c r="AM84" s="95"/>
      <c r="AN84" s="95"/>
      <c r="AO84" s="95"/>
      <c r="AP84" s="88"/>
    </row>
    <row r="85" spans="1:42" customFormat="1" x14ac:dyDescent="0.25">
      <c r="A85" s="89"/>
      <c r="B85" t="s">
        <v>286</v>
      </c>
      <c r="F85" t="s">
        <v>287</v>
      </c>
      <c r="Q85" s="96"/>
      <c r="R85" s="88"/>
      <c r="S85" s="94"/>
      <c r="T85" s="94"/>
      <c r="U85" s="94"/>
      <c r="V85" s="94"/>
      <c r="W85" s="94"/>
      <c r="X85" s="94"/>
      <c r="Y85" s="94"/>
      <c r="Z85" s="94"/>
      <c r="AA85" s="86"/>
      <c r="AB85" s="86"/>
      <c r="AC85" s="86"/>
      <c r="AD85" s="86"/>
      <c r="AE85" s="86"/>
      <c r="AF85" s="86"/>
      <c r="AG85" s="86"/>
      <c r="AH85" s="86"/>
      <c r="AI85" s="86"/>
      <c r="AJ85" s="86"/>
      <c r="AK85" s="88"/>
      <c r="AL85" s="88"/>
      <c r="AM85" s="88"/>
      <c r="AN85" s="88"/>
      <c r="AO85" s="88"/>
      <c r="AP85" s="88"/>
    </row>
    <row r="86" spans="1:42" customFormat="1" x14ac:dyDescent="0.25">
      <c r="A86" s="89"/>
      <c r="B86" t="s">
        <v>288</v>
      </c>
      <c r="F86" t="s">
        <v>289</v>
      </c>
      <c r="R86" s="88"/>
      <c r="S86" s="86"/>
      <c r="T86" s="86"/>
      <c r="U86" s="86"/>
      <c r="V86" s="86"/>
      <c r="W86" s="86"/>
      <c r="X86" s="86"/>
      <c r="Y86" s="86"/>
      <c r="Z86" s="86"/>
      <c r="AA86" s="86"/>
      <c r="AB86" s="86"/>
      <c r="AC86" s="86"/>
      <c r="AD86" s="87"/>
      <c r="AE86" s="86"/>
      <c r="AF86" s="86"/>
      <c r="AG86" s="86"/>
      <c r="AH86" s="86"/>
      <c r="AI86" s="86"/>
      <c r="AJ86" s="86"/>
      <c r="AK86" s="84"/>
      <c r="AL86" s="88"/>
      <c r="AM86" s="88"/>
      <c r="AN86" s="88"/>
      <c r="AO86" s="88"/>
      <c r="AP86" s="88"/>
    </row>
    <row r="87" spans="1:42" customFormat="1" x14ac:dyDescent="0.25">
      <c r="A87" s="89"/>
      <c r="B87" t="s">
        <v>291</v>
      </c>
      <c r="F87" t="s">
        <v>292</v>
      </c>
      <c r="R87" s="84"/>
      <c r="S87" s="86"/>
      <c r="T87" s="86"/>
      <c r="U87" s="86"/>
      <c r="V87" s="86"/>
      <c r="W87" s="86"/>
      <c r="X87" s="86"/>
      <c r="Y87" s="86"/>
      <c r="Z87" s="86"/>
      <c r="AA87" s="85"/>
      <c r="AB87" s="85"/>
      <c r="AC87" s="85"/>
      <c r="AD87" s="87"/>
      <c r="AE87" s="85"/>
      <c r="AF87" s="85"/>
      <c r="AG87" s="85"/>
      <c r="AH87" s="85"/>
      <c r="AI87" s="85"/>
      <c r="AJ87" s="85"/>
      <c r="AK87" s="84"/>
    </row>
    <row r="88" spans="1:42" customFormat="1" x14ac:dyDescent="0.25">
      <c r="A88" s="89"/>
      <c r="B88" t="s">
        <v>293</v>
      </c>
      <c r="F88" t="s">
        <v>294</v>
      </c>
      <c r="R88" s="84"/>
      <c r="S88" s="85"/>
      <c r="T88" s="85"/>
      <c r="U88" s="85"/>
      <c r="V88" s="85"/>
      <c r="W88" s="85"/>
      <c r="X88" s="85"/>
      <c r="Y88" s="85"/>
      <c r="Z88" s="85"/>
      <c r="AA88" s="85"/>
      <c r="AB88" s="85"/>
      <c r="AC88" s="85"/>
      <c r="AD88" s="86"/>
      <c r="AE88" s="85"/>
      <c r="AF88" s="85"/>
      <c r="AG88" s="85"/>
      <c r="AH88" s="85"/>
      <c r="AI88" s="85"/>
      <c r="AJ88" s="85"/>
      <c r="AK88" s="88"/>
    </row>
    <row r="89" spans="1:42" customFormat="1" x14ac:dyDescent="0.25">
      <c r="A89" s="89"/>
      <c r="B89" t="s">
        <v>295</v>
      </c>
      <c r="F89" t="s">
        <v>296</v>
      </c>
      <c r="R89" s="88"/>
      <c r="S89" s="85"/>
      <c r="T89" s="85"/>
      <c r="U89" s="85"/>
      <c r="V89" s="85"/>
      <c r="W89" s="85"/>
      <c r="X89" s="85"/>
      <c r="Y89" s="85"/>
      <c r="Z89" s="85"/>
      <c r="AA89" s="85"/>
      <c r="AB89" s="85"/>
      <c r="AC89" s="85"/>
      <c r="AD89" s="86"/>
      <c r="AE89" s="85"/>
      <c r="AF89" s="85"/>
      <c r="AG89" s="85"/>
      <c r="AH89" s="85"/>
      <c r="AI89" s="85"/>
      <c r="AJ89" s="85"/>
      <c r="AK89" s="88"/>
    </row>
    <row r="90" spans="1:42" customFormat="1" x14ac:dyDescent="0.25">
      <c r="A90" s="89"/>
      <c r="B90" t="s">
        <v>297</v>
      </c>
      <c r="R90" s="88"/>
      <c r="S90" s="85"/>
      <c r="T90" s="85"/>
      <c r="U90" s="85"/>
      <c r="V90" s="85"/>
      <c r="W90" s="85"/>
      <c r="X90" s="85"/>
      <c r="Y90" s="85"/>
      <c r="Z90" s="85"/>
      <c r="AA90" s="85"/>
      <c r="AB90" s="85"/>
      <c r="AC90" s="85"/>
      <c r="AD90" s="86"/>
      <c r="AE90" s="85"/>
      <c r="AF90" s="85"/>
      <c r="AG90" s="85"/>
      <c r="AH90" s="85"/>
      <c r="AI90" s="85"/>
      <c r="AJ90" s="85"/>
      <c r="AK90" s="88"/>
    </row>
    <row r="91" spans="1:42" customFormat="1" x14ac:dyDescent="0.25">
      <c r="A91" s="99"/>
      <c r="R91" s="88"/>
      <c r="S91" s="85"/>
      <c r="T91" s="85"/>
      <c r="U91" s="85"/>
      <c r="V91" s="85"/>
      <c r="W91" s="85"/>
      <c r="X91" s="85"/>
      <c r="Y91" s="85"/>
      <c r="Z91" s="85"/>
      <c r="AA91" s="85"/>
      <c r="AB91" s="85"/>
      <c r="AC91" s="85"/>
      <c r="AD91" s="86"/>
      <c r="AE91" s="85"/>
      <c r="AF91" s="85"/>
      <c r="AG91" s="85"/>
      <c r="AH91" s="85"/>
      <c r="AI91" s="85"/>
      <c r="AJ91" s="85"/>
      <c r="AK91" s="88"/>
    </row>
    <row r="92" spans="1:42" customFormat="1" x14ac:dyDescent="0.25">
      <c r="A92" s="89"/>
      <c r="B92" s="90" t="s">
        <v>284</v>
      </c>
      <c r="R92" s="88"/>
      <c r="S92" s="85"/>
      <c r="T92" s="85"/>
      <c r="U92" s="85"/>
      <c r="V92" s="85"/>
      <c r="W92" s="85"/>
      <c r="X92" s="85"/>
      <c r="Y92" s="85"/>
      <c r="Z92" s="85"/>
      <c r="AA92" s="85"/>
      <c r="AB92" s="85"/>
      <c r="AC92" s="85"/>
      <c r="AD92" s="86"/>
      <c r="AE92" s="85"/>
      <c r="AF92" s="85"/>
      <c r="AG92" s="85"/>
      <c r="AH92" s="85"/>
      <c r="AI92" s="85"/>
      <c r="AJ92" s="85"/>
      <c r="AK92" s="88"/>
    </row>
    <row r="93" spans="1:42" customFormat="1" x14ac:dyDescent="0.25">
      <c r="A93" s="89"/>
      <c r="B93" t="s">
        <v>287</v>
      </c>
      <c r="R93" s="88"/>
      <c r="S93" s="85"/>
      <c r="T93" s="85"/>
      <c r="U93" s="85"/>
      <c r="V93" s="85"/>
      <c r="W93" s="85"/>
      <c r="X93" s="85"/>
      <c r="Y93" s="85"/>
      <c r="Z93" s="85"/>
      <c r="AA93" s="85"/>
      <c r="AB93" s="85"/>
      <c r="AC93" s="85"/>
      <c r="AD93" s="86"/>
      <c r="AE93" s="85"/>
      <c r="AF93" s="85"/>
      <c r="AG93" s="85"/>
      <c r="AH93" s="85"/>
      <c r="AI93" s="85"/>
      <c r="AJ93" s="85"/>
      <c r="AK93" s="88"/>
    </row>
    <row r="94" spans="1:42" customFormat="1" x14ac:dyDescent="0.25">
      <c r="A94" s="89"/>
      <c r="B94" t="s">
        <v>289</v>
      </c>
      <c r="R94" s="88"/>
      <c r="S94" s="85"/>
      <c r="T94" s="85"/>
      <c r="U94" s="85"/>
      <c r="V94" s="85"/>
      <c r="W94" s="85"/>
      <c r="X94" s="85"/>
      <c r="Y94" s="85"/>
      <c r="Z94" s="85"/>
      <c r="AA94" s="85"/>
      <c r="AB94" s="85"/>
      <c r="AC94" s="85"/>
      <c r="AD94" s="86"/>
      <c r="AE94" s="85"/>
      <c r="AF94" s="85"/>
      <c r="AG94" s="85"/>
      <c r="AH94" s="85"/>
      <c r="AI94" s="85"/>
      <c r="AJ94" s="85"/>
      <c r="AK94" s="88"/>
    </row>
    <row r="95" spans="1:42" customFormat="1" x14ac:dyDescent="0.25">
      <c r="A95" s="89"/>
      <c r="B95" t="s">
        <v>292</v>
      </c>
      <c r="R95" s="88"/>
      <c r="S95" s="85"/>
      <c r="T95" s="85"/>
      <c r="U95" s="85"/>
      <c r="V95" s="85"/>
      <c r="W95" s="85"/>
      <c r="X95" s="85"/>
      <c r="Y95" s="85"/>
      <c r="Z95" s="85"/>
      <c r="AA95" s="85"/>
      <c r="AB95" s="85"/>
      <c r="AC95" s="85"/>
      <c r="AD95" s="86"/>
      <c r="AE95" s="85"/>
      <c r="AF95" s="85"/>
      <c r="AG95" s="85"/>
      <c r="AH95" s="85"/>
      <c r="AI95" s="85"/>
      <c r="AJ95" s="85"/>
      <c r="AK95" s="88"/>
    </row>
    <row r="96" spans="1:42" customFormat="1" x14ac:dyDescent="0.25">
      <c r="A96" s="89"/>
      <c r="B96" t="s">
        <v>294</v>
      </c>
      <c r="R96" s="88"/>
      <c r="S96" s="85"/>
      <c r="T96" s="85"/>
      <c r="U96" s="85"/>
      <c r="V96" s="85"/>
      <c r="W96" s="85"/>
      <c r="X96" s="85"/>
      <c r="Y96" s="85"/>
      <c r="Z96" s="85"/>
      <c r="AA96" s="85"/>
      <c r="AB96" s="85"/>
      <c r="AC96" s="85"/>
      <c r="AD96" s="87"/>
      <c r="AE96" s="85"/>
      <c r="AF96" s="85"/>
      <c r="AG96" s="85"/>
      <c r="AH96" s="85"/>
      <c r="AI96" s="85"/>
      <c r="AJ96" s="85"/>
      <c r="AK96" s="84"/>
    </row>
    <row r="97" spans="1:37" customFormat="1" x14ac:dyDescent="0.25">
      <c r="A97" s="89"/>
      <c r="B97" t="s">
        <v>296</v>
      </c>
      <c r="R97" s="84"/>
      <c r="S97" s="85"/>
      <c r="T97" s="85"/>
      <c r="U97" s="85"/>
      <c r="V97" s="85"/>
      <c r="W97" s="85"/>
      <c r="X97" s="85"/>
      <c r="Y97" s="85"/>
      <c r="Z97" s="85"/>
      <c r="AA97" s="85"/>
      <c r="AB97" s="85"/>
      <c r="AC97" s="85"/>
      <c r="AD97" s="87"/>
      <c r="AE97" s="85"/>
      <c r="AF97" s="85"/>
      <c r="AG97" s="85"/>
      <c r="AH97" s="85"/>
      <c r="AI97" s="85"/>
      <c r="AJ97" s="85"/>
      <c r="AK97" s="84"/>
    </row>
    <row r="98" spans="1:37" customFormat="1" x14ac:dyDescent="0.25">
      <c r="A98" s="89"/>
      <c r="R98" s="84"/>
      <c r="S98" s="85"/>
      <c r="T98" s="85"/>
      <c r="U98" s="85"/>
      <c r="V98" s="85"/>
      <c r="W98" s="85"/>
      <c r="X98" s="85"/>
      <c r="Y98" s="85"/>
      <c r="Z98" s="85"/>
      <c r="AA98" s="85"/>
      <c r="AB98" s="85"/>
      <c r="AC98" s="85"/>
      <c r="AD98" s="86"/>
      <c r="AE98" s="85"/>
      <c r="AF98" s="85"/>
      <c r="AG98" s="85"/>
      <c r="AH98" s="85"/>
      <c r="AI98" s="85"/>
      <c r="AJ98" s="85"/>
      <c r="AK98" s="88"/>
    </row>
    <row r="99" spans="1:37" customFormat="1" x14ac:dyDescent="0.25">
      <c r="A99" s="89"/>
      <c r="R99" s="88"/>
      <c r="S99" s="85"/>
      <c r="T99" s="85"/>
      <c r="U99" s="85"/>
      <c r="V99" s="85"/>
      <c r="W99" s="85"/>
      <c r="X99" s="85"/>
      <c r="Y99" s="85"/>
      <c r="Z99" s="85"/>
      <c r="AA99" s="85"/>
      <c r="AB99" s="85"/>
      <c r="AC99" s="85"/>
      <c r="AD99" s="86"/>
      <c r="AE99" s="85"/>
      <c r="AF99" s="85"/>
      <c r="AG99" s="85"/>
      <c r="AH99" s="85"/>
      <c r="AI99" s="85"/>
      <c r="AJ99" s="85"/>
      <c r="AK99" s="88"/>
    </row>
    <row r="100" spans="1:37" customFormat="1" x14ac:dyDescent="0.25">
      <c r="A100" s="89"/>
      <c r="R100" s="88"/>
      <c r="S100" s="85"/>
      <c r="T100" s="85"/>
      <c r="U100" s="85"/>
      <c r="V100" s="85"/>
      <c r="W100" s="85"/>
      <c r="X100" s="85"/>
      <c r="Y100" s="85"/>
      <c r="Z100" s="85"/>
      <c r="AA100" s="85"/>
      <c r="AB100" s="85"/>
      <c r="AC100" s="85"/>
      <c r="AD100" s="86"/>
      <c r="AE100" s="85"/>
      <c r="AF100" s="85"/>
      <c r="AG100" s="85"/>
      <c r="AH100" s="85"/>
      <c r="AI100" s="85"/>
      <c r="AJ100" s="85"/>
      <c r="AK100" s="88"/>
    </row>
    <row r="101" spans="1:37" customFormat="1" x14ac:dyDescent="0.25">
      <c r="A101" s="89"/>
      <c r="R101" s="88"/>
      <c r="S101" s="85"/>
      <c r="T101" s="85"/>
      <c r="U101" s="85"/>
      <c r="V101" s="85"/>
      <c r="W101" s="85"/>
      <c r="X101" s="85"/>
      <c r="Y101" s="85"/>
      <c r="Z101" s="85"/>
      <c r="AA101" s="85"/>
      <c r="AB101" s="85"/>
      <c r="AC101" s="85"/>
      <c r="AD101" s="86"/>
      <c r="AE101" s="85"/>
      <c r="AF101" s="85"/>
      <c r="AG101" s="85"/>
      <c r="AH101" s="85"/>
      <c r="AI101" s="85"/>
      <c r="AJ101" s="85"/>
      <c r="AK101" s="88"/>
    </row>
    <row r="102" spans="1:37" customFormat="1" x14ac:dyDescent="0.25">
      <c r="A102" s="89"/>
      <c r="R102" s="88"/>
      <c r="S102" s="85"/>
      <c r="T102" s="85"/>
      <c r="U102" s="85"/>
      <c r="V102" s="85"/>
      <c r="W102" s="85"/>
      <c r="X102" s="85"/>
      <c r="Y102" s="85"/>
      <c r="Z102" s="85"/>
      <c r="AA102" s="85"/>
      <c r="AB102" s="85"/>
      <c r="AC102" s="85"/>
      <c r="AD102" s="86"/>
      <c r="AE102" s="85"/>
      <c r="AF102" s="85"/>
      <c r="AG102" s="85"/>
      <c r="AH102" s="85"/>
      <c r="AI102" s="85"/>
      <c r="AJ102" s="85"/>
      <c r="AK102" s="88"/>
    </row>
    <row r="103" spans="1:37" customFormat="1" x14ac:dyDescent="0.25">
      <c r="A103" s="89"/>
      <c r="R103" s="88"/>
      <c r="S103" s="85"/>
      <c r="T103" s="85"/>
      <c r="U103" s="85"/>
      <c r="V103" s="85"/>
      <c r="W103" s="85"/>
      <c r="X103" s="85"/>
      <c r="Y103" s="85"/>
      <c r="Z103" s="85"/>
      <c r="AA103" s="85"/>
      <c r="AB103" s="85"/>
      <c r="AC103" s="85"/>
      <c r="AD103" s="86"/>
      <c r="AE103" s="85"/>
      <c r="AF103" s="85"/>
      <c r="AG103" s="85"/>
      <c r="AH103" s="85"/>
      <c r="AI103" s="85"/>
      <c r="AJ103" s="85"/>
      <c r="AK103" s="88"/>
    </row>
    <row r="104" spans="1:37" customFormat="1" x14ac:dyDescent="0.25">
      <c r="A104" s="89"/>
      <c r="R104" s="88"/>
      <c r="S104" s="85"/>
      <c r="T104" s="85"/>
      <c r="U104" s="85"/>
      <c r="V104" s="85"/>
      <c r="W104" s="85"/>
      <c r="X104" s="85"/>
      <c r="Y104" s="85"/>
      <c r="Z104" s="85"/>
      <c r="AA104" s="85"/>
      <c r="AB104" s="85"/>
      <c r="AC104" s="85"/>
      <c r="AD104" s="86"/>
      <c r="AE104" s="85"/>
      <c r="AF104" s="85"/>
      <c r="AG104" s="85"/>
      <c r="AH104" s="85"/>
      <c r="AI104" s="85"/>
      <c r="AJ104" s="85"/>
      <c r="AK104" s="88"/>
    </row>
    <row r="105" spans="1:37" customFormat="1" x14ac:dyDescent="0.25">
      <c r="A105" s="89"/>
      <c r="R105" s="88"/>
      <c r="S105" s="85"/>
      <c r="T105" s="85"/>
      <c r="U105" s="85"/>
      <c r="V105" s="85"/>
      <c r="W105" s="85"/>
      <c r="X105" s="85"/>
      <c r="Y105" s="85"/>
      <c r="Z105" s="85"/>
      <c r="AA105" s="85"/>
      <c r="AB105" s="85"/>
      <c r="AC105" s="85"/>
      <c r="AD105" s="86"/>
      <c r="AE105" s="85"/>
      <c r="AF105" s="85"/>
      <c r="AG105" s="85"/>
      <c r="AH105" s="85"/>
      <c r="AI105" s="85"/>
      <c r="AJ105" s="85"/>
      <c r="AK105" s="88"/>
    </row>
    <row r="106" spans="1:37" customFormat="1" x14ac:dyDescent="0.25">
      <c r="A106" s="89"/>
      <c r="R106" s="84"/>
      <c r="S106" s="85"/>
      <c r="T106" s="85"/>
      <c r="U106" s="85"/>
      <c r="V106" s="85"/>
      <c r="W106" s="85"/>
      <c r="X106" s="85"/>
      <c r="Y106" s="85"/>
      <c r="Z106" s="85"/>
      <c r="AA106" s="85"/>
      <c r="AB106" s="85"/>
      <c r="AC106" s="85"/>
      <c r="AD106" s="87"/>
      <c r="AE106" s="85"/>
      <c r="AF106" s="85"/>
      <c r="AG106" s="85"/>
      <c r="AH106" s="85"/>
      <c r="AI106" s="85"/>
      <c r="AJ106" s="85"/>
      <c r="AK106" s="84"/>
    </row>
    <row r="107" spans="1:37" customFormat="1" x14ac:dyDescent="0.25">
      <c r="A107" s="89"/>
      <c r="R107" s="84"/>
      <c r="S107" s="85"/>
      <c r="T107" s="85"/>
      <c r="U107" s="85"/>
      <c r="V107" s="85"/>
      <c r="W107" s="85"/>
      <c r="X107" s="85"/>
      <c r="Y107" s="85"/>
      <c r="Z107" s="85"/>
      <c r="AA107" s="85"/>
      <c r="AB107" s="85"/>
      <c r="AC107" s="85"/>
      <c r="AD107" s="87"/>
      <c r="AE107" s="85"/>
      <c r="AF107" s="85"/>
      <c r="AG107" s="85"/>
      <c r="AH107" s="85"/>
      <c r="AI107" s="85"/>
      <c r="AJ107" s="85"/>
      <c r="AK107" s="84"/>
    </row>
    <row r="108" spans="1:37" customFormat="1" x14ac:dyDescent="0.25">
      <c r="A108" s="89"/>
      <c r="R108" s="88"/>
      <c r="S108" s="85"/>
      <c r="T108" s="85"/>
      <c r="U108" s="85"/>
      <c r="V108" s="85"/>
      <c r="W108" s="85"/>
      <c r="X108" s="85"/>
      <c r="Y108" s="85"/>
      <c r="Z108" s="85"/>
      <c r="AA108" s="85"/>
      <c r="AB108" s="85"/>
      <c r="AC108" s="85"/>
      <c r="AD108" s="86"/>
      <c r="AE108" s="85"/>
      <c r="AF108" s="85"/>
      <c r="AG108" s="85"/>
      <c r="AH108" s="85"/>
      <c r="AI108" s="85"/>
      <c r="AJ108" s="85"/>
      <c r="AK108" s="88"/>
    </row>
    <row r="109" spans="1:37" customFormat="1" x14ac:dyDescent="0.25">
      <c r="A109" s="89"/>
      <c r="R109" s="88"/>
      <c r="S109" s="85"/>
      <c r="T109" s="85"/>
      <c r="U109" s="85"/>
      <c r="V109" s="85"/>
      <c r="W109" s="85"/>
      <c r="X109" s="85"/>
      <c r="Y109" s="85"/>
      <c r="Z109" s="85"/>
      <c r="AA109" s="85"/>
      <c r="AB109" s="85"/>
      <c r="AC109" s="85"/>
      <c r="AD109" s="86"/>
      <c r="AE109" s="85"/>
      <c r="AF109" s="85"/>
      <c r="AG109" s="85"/>
      <c r="AH109" s="85"/>
      <c r="AI109" s="85"/>
      <c r="AJ109" s="85"/>
      <c r="AK109" s="88"/>
    </row>
    <row r="110" spans="1:37" customFormat="1" x14ac:dyDescent="0.25">
      <c r="A110" s="89"/>
      <c r="R110" s="88"/>
      <c r="S110" s="85"/>
      <c r="T110" s="85"/>
      <c r="U110" s="85"/>
      <c r="V110" s="85"/>
      <c r="W110" s="85"/>
      <c r="X110" s="85"/>
      <c r="Y110" s="85"/>
      <c r="Z110" s="85"/>
      <c r="AA110" s="85"/>
      <c r="AB110" s="85"/>
      <c r="AC110" s="85"/>
      <c r="AD110" s="86"/>
      <c r="AE110" s="85"/>
      <c r="AF110" s="85"/>
      <c r="AG110" s="85"/>
      <c r="AH110" s="85"/>
      <c r="AI110" s="85"/>
      <c r="AJ110" s="85"/>
      <c r="AK110" s="88"/>
    </row>
    <row r="111" spans="1:37" customFormat="1" x14ac:dyDescent="0.25">
      <c r="R111" s="88"/>
      <c r="S111" s="85"/>
      <c r="T111" s="85"/>
      <c r="U111" s="85"/>
      <c r="V111" s="85"/>
      <c r="W111" s="85"/>
      <c r="X111" s="85"/>
      <c r="Y111" s="85"/>
      <c r="Z111" s="85"/>
      <c r="AA111" s="85"/>
      <c r="AB111" s="85"/>
      <c r="AC111" s="85"/>
      <c r="AD111" s="86"/>
      <c r="AE111" s="85"/>
      <c r="AF111" s="85"/>
      <c r="AG111" s="85"/>
      <c r="AH111" s="85"/>
      <c r="AI111" s="85"/>
      <c r="AJ111" s="85"/>
      <c r="AK111" s="88"/>
    </row>
    <row r="112" spans="1:37" customFormat="1" x14ac:dyDescent="0.25">
      <c r="R112" s="88"/>
      <c r="S112" s="85"/>
      <c r="T112" s="85"/>
      <c r="U112" s="85"/>
      <c r="V112" s="85"/>
      <c r="W112" s="85"/>
      <c r="X112" s="85"/>
      <c r="Y112" s="85"/>
      <c r="Z112" s="85"/>
      <c r="AA112" s="85"/>
      <c r="AB112" s="85"/>
      <c r="AC112" s="85"/>
      <c r="AD112" s="86"/>
      <c r="AE112" s="85"/>
      <c r="AF112" s="85"/>
      <c r="AG112" s="85"/>
      <c r="AH112" s="85"/>
      <c r="AI112" s="85"/>
      <c r="AJ112" s="85"/>
      <c r="AK112" s="88"/>
    </row>
    <row r="113" spans="18:37" customFormat="1" x14ac:dyDescent="0.25">
      <c r="R113" s="88"/>
      <c r="S113" s="85"/>
      <c r="T113" s="85"/>
      <c r="U113" s="85"/>
      <c r="V113" s="85"/>
      <c r="W113" s="85"/>
      <c r="X113" s="85"/>
      <c r="Y113" s="85"/>
      <c r="Z113" s="85"/>
      <c r="AA113" s="85"/>
      <c r="AB113" s="85"/>
      <c r="AC113" s="85"/>
      <c r="AD113" s="86"/>
      <c r="AE113" s="85"/>
      <c r="AF113" s="85"/>
      <c r="AG113" s="85"/>
      <c r="AH113" s="85"/>
      <c r="AI113" s="85"/>
      <c r="AJ113" s="85"/>
      <c r="AK113" s="88"/>
    </row>
    <row r="114" spans="18:37" customFormat="1" x14ac:dyDescent="0.25">
      <c r="R114" s="88"/>
      <c r="S114" s="85"/>
      <c r="T114" s="85"/>
      <c r="U114" s="85"/>
      <c r="V114" s="85"/>
      <c r="W114" s="85"/>
      <c r="X114" s="85"/>
      <c r="Y114" s="85"/>
      <c r="Z114" s="85"/>
      <c r="AA114" s="85"/>
      <c r="AB114" s="85"/>
      <c r="AC114" s="85"/>
      <c r="AD114" s="86"/>
      <c r="AE114" s="85"/>
      <c r="AF114" s="85"/>
      <c r="AG114" s="85"/>
      <c r="AH114" s="85"/>
      <c r="AI114" s="85"/>
      <c r="AJ114" s="85"/>
      <c r="AK114" s="88"/>
    </row>
    <row r="115" spans="18:37" customFormat="1" x14ac:dyDescent="0.25">
      <c r="R115" s="88"/>
      <c r="S115" s="85"/>
      <c r="T115" s="85"/>
      <c r="U115" s="85"/>
      <c r="V115" s="85"/>
      <c r="W115" s="85"/>
      <c r="X115" s="85"/>
      <c r="Y115" s="85"/>
      <c r="Z115" s="85"/>
      <c r="AA115" s="85"/>
      <c r="AB115" s="85"/>
      <c r="AC115" s="85"/>
      <c r="AD115" s="86"/>
      <c r="AE115" s="85"/>
      <c r="AF115" s="85"/>
      <c r="AG115" s="85"/>
      <c r="AH115" s="85"/>
      <c r="AI115" s="85"/>
      <c r="AJ115" s="85"/>
      <c r="AK115" s="88"/>
    </row>
    <row r="116" spans="18:37" customFormat="1" x14ac:dyDescent="0.25">
      <c r="R116" s="84"/>
      <c r="S116" s="85"/>
      <c r="T116" s="85"/>
      <c r="U116" s="85"/>
      <c r="V116" s="85"/>
      <c r="W116" s="85"/>
      <c r="X116" s="85"/>
      <c r="Y116" s="85"/>
      <c r="Z116" s="85"/>
      <c r="AA116" s="85"/>
      <c r="AB116" s="85"/>
      <c r="AC116" s="85"/>
      <c r="AD116" s="87"/>
      <c r="AE116" s="85"/>
      <c r="AF116" s="85"/>
      <c r="AG116" s="85"/>
      <c r="AH116" s="85"/>
      <c r="AI116" s="85"/>
      <c r="AJ116" s="85"/>
      <c r="AK116" s="84"/>
    </row>
    <row r="117" spans="18:37" customFormat="1" x14ac:dyDescent="0.25">
      <c r="R117" s="84"/>
      <c r="S117" s="85"/>
      <c r="T117" s="85"/>
      <c r="U117" s="85"/>
      <c r="V117" s="85"/>
      <c r="W117" s="85"/>
      <c r="X117" s="85"/>
      <c r="Y117" s="85"/>
      <c r="Z117" s="85"/>
      <c r="AA117" s="85"/>
      <c r="AB117" s="85"/>
      <c r="AC117" s="85"/>
      <c r="AD117" s="87"/>
      <c r="AE117" s="85"/>
      <c r="AF117" s="85"/>
      <c r="AG117" s="85"/>
      <c r="AH117" s="85"/>
      <c r="AI117" s="85"/>
      <c r="AJ117" s="85"/>
      <c r="AK117" s="84"/>
    </row>
    <row r="118" spans="18:37" customFormat="1" x14ac:dyDescent="0.25">
      <c r="R118" s="88"/>
      <c r="S118" s="85"/>
      <c r="T118" s="85"/>
      <c r="U118" s="85"/>
      <c r="V118" s="85"/>
      <c r="W118" s="85"/>
      <c r="X118" s="85"/>
      <c r="Y118" s="85"/>
      <c r="Z118" s="85"/>
      <c r="AA118" s="85"/>
      <c r="AB118" s="85"/>
      <c r="AC118" s="85"/>
      <c r="AD118" s="86"/>
      <c r="AE118" s="85"/>
      <c r="AF118" s="85"/>
      <c r="AG118" s="85"/>
      <c r="AH118" s="85"/>
      <c r="AI118" s="85"/>
      <c r="AJ118" s="85"/>
      <c r="AK118" s="88"/>
    </row>
    <row r="119" spans="18:37" customFormat="1" x14ac:dyDescent="0.25">
      <c r="R119" s="88"/>
      <c r="S119" s="85"/>
      <c r="T119" s="85"/>
      <c r="U119" s="85"/>
      <c r="V119" s="85"/>
      <c r="W119" s="85"/>
      <c r="X119" s="85"/>
      <c r="Y119" s="85"/>
      <c r="Z119" s="85"/>
      <c r="AA119" s="85"/>
      <c r="AB119" s="85"/>
      <c r="AC119" s="85"/>
      <c r="AD119" s="86"/>
      <c r="AE119" s="85"/>
      <c r="AF119" s="85"/>
      <c r="AG119" s="85"/>
      <c r="AH119" s="85"/>
      <c r="AI119" s="85"/>
      <c r="AJ119" s="85"/>
      <c r="AK119" s="88"/>
    </row>
    <row r="120" spans="18:37" customFormat="1" x14ac:dyDescent="0.25">
      <c r="R120" s="88"/>
      <c r="S120" s="85"/>
      <c r="T120" s="85"/>
      <c r="U120" s="85"/>
      <c r="V120" s="85"/>
      <c r="W120" s="85"/>
      <c r="X120" s="85"/>
      <c r="Y120" s="85"/>
      <c r="Z120" s="85"/>
      <c r="AA120" s="85"/>
      <c r="AB120" s="85"/>
      <c r="AC120" s="85"/>
      <c r="AD120" s="86"/>
      <c r="AE120" s="85"/>
      <c r="AF120" s="85"/>
      <c r="AG120" s="85"/>
      <c r="AH120" s="85"/>
      <c r="AI120" s="85"/>
      <c r="AJ120" s="85"/>
      <c r="AK120" s="88"/>
    </row>
    <row r="121" spans="18:37" customFormat="1" x14ac:dyDescent="0.25">
      <c r="R121" s="88"/>
      <c r="S121" s="85"/>
      <c r="T121" s="85"/>
      <c r="U121" s="85"/>
      <c r="V121" s="85"/>
      <c r="W121" s="85"/>
      <c r="X121" s="85"/>
      <c r="Y121" s="85"/>
      <c r="Z121" s="85"/>
      <c r="AA121" s="85"/>
      <c r="AB121" s="85"/>
      <c r="AC121" s="85"/>
      <c r="AD121" s="86"/>
      <c r="AE121" s="85"/>
      <c r="AF121" s="85"/>
      <c r="AG121" s="85"/>
      <c r="AH121" s="85"/>
      <c r="AI121" s="85"/>
      <c r="AJ121" s="85"/>
      <c r="AK121" s="88"/>
    </row>
    <row r="122" spans="18:37" customFormat="1" x14ac:dyDescent="0.25">
      <c r="R122" s="88"/>
      <c r="S122" s="85"/>
      <c r="T122" s="85"/>
      <c r="U122" s="85"/>
      <c r="V122" s="85"/>
      <c r="W122" s="85"/>
      <c r="X122" s="85"/>
      <c r="Y122" s="85"/>
      <c r="Z122" s="85"/>
      <c r="AA122" s="85"/>
      <c r="AB122" s="85"/>
      <c r="AC122" s="85"/>
      <c r="AD122" s="86"/>
      <c r="AE122" s="85"/>
      <c r="AF122" s="85"/>
      <c r="AG122" s="85"/>
      <c r="AH122" s="85"/>
      <c r="AI122" s="85"/>
      <c r="AJ122" s="85"/>
      <c r="AK122" s="88"/>
    </row>
    <row r="123" spans="18:37" x14ac:dyDescent="0.25">
      <c r="AK123" s="1"/>
    </row>
    <row r="124" spans="18:37" x14ac:dyDescent="0.25">
      <c r="AK124" s="1"/>
    </row>
    <row r="125" spans="18:37" x14ac:dyDescent="0.25">
      <c r="AK125" s="1"/>
    </row>
    <row r="126" spans="18:37" x14ac:dyDescent="0.25">
      <c r="AK126" s="1"/>
    </row>
    <row r="127" spans="18:37" x14ac:dyDescent="0.25">
      <c r="AK127" s="1"/>
    </row>
    <row r="128" spans="18:37" x14ac:dyDescent="0.25">
      <c r="AK128" s="1"/>
    </row>
    <row r="129" spans="37:37" x14ac:dyDescent="0.25">
      <c r="AK129" s="1"/>
    </row>
    <row r="130" spans="37:37" x14ac:dyDescent="0.25">
      <c r="AK130" s="1"/>
    </row>
    <row r="131" spans="37:37" x14ac:dyDescent="0.25">
      <c r="AK131" s="1"/>
    </row>
    <row r="132" spans="37:37" x14ac:dyDescent="0.25">
      <c r="AK132" s="1"/>
    </row>
    <row r="133" spans="37:37" x14ac:dyDescent="0.25">
      <c r="AK133" s="1"/>
    </row>
    <row r="134" spans="37:37" x14ac:dyDescent="0.25">
      <c r="AK134" s="1"/>
    </row>
    <row r="135" spans="37:37" x14ac:dyDescent="0.25">
      <c r="AK135" s="1"/>
    </row>
    <row r="136" spans="37:37" x14ac:dyDescent="0.25">
      <c r="AK136" s="1"/>
    </row>
    <row r="137" spans="37:37" x14ac:dyDescent="0.25">
      <c r="AK137" s="1"/>
    </row>
    <row r="138" spans="37:37" x14ac:dyDescent="0.25">
      <c r="AK138" s="1"/>
    </row>
    <row r="139" spans="37:37" x14ac:dyDescent="0.25">
      <c r="AK139" s="1"/>
    </row>
    <row r="140" spans="37:37" x14ac:dyDescent="0.25">
      <c r="AK140" s="1"/>
    </row>
    <row r="141" spans="37:37" x14ac:dyDescent="0.25">
      <c r="AK141" s="1"/>
    </row>
    <row r="142" spans="37:37" x14ac:dyDescent="0.25">
      <c r="AK142" s="1"/>
    </row>
    <row r="143" spans="37:37" x14ac:dyDescent="0.25">
      <c r="AK143" s="1"/>
    </row>
    <row r="144" spans="37:37" x14ac:dyDescent="0.25">
      <c r="AK144" s="1"/>
    </row>
    <row r="145" spans="37:37" x14ac:dyDescent="0.25">
      <c r="AK145" s="1"/>
    </row>
    <row r="146" spans="37:37" x14ac:dyDescent="0.25">
      <c r="AK146" s="1"/>
    </row>
    <row r="147" spans="37:37" x14ac:dyDescent="0.25">
      <c r="AK147" s="1"/>
    </row>
    <row r="148" spans="37:37" x14ac:dyDescent="0.25">
      <c r="AK148" s="1"/>
    </row>
    <row r="149" spans="37:37" x14ac:dyDescent="0.25">
      <c r="AK149" s="1"/>
    </row>
    <row r="150" spans="37:37" x14ac:dyDescent="0.25">
      <c r="AK150" s="1"/>
    </row>
    <row r="151" spans="37:37" x14ac:dyDescent="0.25">
      <c r="AK151" s="1"/>
    </row>
    <row r="152" spans="37:37" x14ac:dyDescent="0.25">
      <c r="AK152" s="1"/>
    </row>
    <row r="153" spans="37:37" x14ac:dyDescent="0.25">
      <c r="AK153" s="1"/>
    </row>
    <row r="154" spans="37:37" x14ac:dyDescent="0.25">
      <c r="AK154" s="1"/>
    </row>
    <row r="155" spans="37:37" x14ac:dyDescent="0.25">
      <c r="AK155" s="1"/>
    </row>
    <row r="156" spans="37:37" x14ac:dyDescent="0.25">
      <c r="AK156" s="1"/>
    </row>
    <row r="157" spans="37:37" x14ac:dyDescent="0.25">
      <c r="AK157" s="1"/>
    </row>
    <row r="158" spans="37:37" x14ac:dyDescent="0.25">
      <c r="AK158" s="1"/>
    </row>
    <row r="159" spans="37:37" x14ac:dyDescent="0.25">
      <c r="AK159" s="1"/>
    </row>
    <row r="160" spans="37:37" x14ac:dyDescent="0.25">
      <c r="AK160" s="1"/>
    </row>
    <row r="161" spans="37:37" x14ac:dyDescent="0.25">
      <c r="AK161" s="1"/>
    </row>
    <row r="162" spans="37:37" x14ac:dyDescent="0.25">
      <c r="AK162" s="1"/>
    </row>
    <row r="163" spans="37:37" x14ac:dyDescent="0.25">
      <c r="AK163" s="1"/>
    </row>
    <row r="164" spans="37:37" x14ac:dyDescent="0.25">
      <c r="AK164" s="1"/>
    </row>
    <row r="165" spans="37:37" x14ac:dyDescent="0.25">
      <c r="AK165" s="1"/>
    </row>
    <row r="166" spans="37:37" x14ac:dyDescent="0.25">
      <c r="AK166" s="1"/>
    </row>
    <row r="167" spans="37:37" x14ac:dyDescent="0.25">
      <c r="AK167" s="1"/>
    </row>
    <row r="168" spans="37:37" x14ac:dyDescent="0.25">
      <c r="AK168" s="1"/>
    </row>
    <row r="169" spans="37:37" x14ac:dyDescent="0.25">
      <c r="AK169" s="1"/>
    </row>
    <row r="170" spans="37:37" x14ac:dyDescent="0.25">
      <c r="AK170" s="1"/>
    </row>
    <row r="171" spans="37:37" x14ac:dyDescent="0.25">
      <c r="AK171" s="1"/>
    </row>
    <row r="172" spans="37:37" x14ac:dyDescent="0.25">
      <c r="AK172" s="1"/>
    </row>
    <row r="173" spans="37:37" x14ac:dyDescent="0.25">
      <c r="AK173" s="1"/>
    </row>
    <row r="174" spans="37:37" x14ac:dyDescent="0.25">
      <c r="AK174" s="1"/>
    </row>
    <row r="175" spans="37:37" x14ac:dyDescent="0.25">
      <c r="AK175" s="1"/>
    </row>
    <row r="176" spans="37:37" x14ac:dyDescent="0.25">
      <c r="AK176" s="1"/>
    </row>
    <row r="177" spans="37:37" x14ac:dyDescent="0.25">
      <c r="AK177" s="1"/>
    </row>
    <row r="178" spans="37:37" x14ac:dyDescent="0.25">
      <c r="AK178" s="1"/>
    </row>
    <row r="179" spans="37:37" x14ac:dyDescent="0.25">
      <c r="AK179" s="1"/>
    </row>
    <row r="180" spans="37:37" x14ac:dyDescent="0.25">
      <c r="AK180" s="1"/>
    </row>
    <row r="181" spans="37:37" x14ac:dyDescent="0.25">
      <c r="AK181" s="1"/>
    </row>
    <row r="182" spans="37:37" x14ac:dyDescent="0.25">
      <c r="AK182" s="1"/>
    </row>
    <row r="183" spans="37:37" x14ac:dyDescent="0.25">
      <c r="AK183" s="1"/>
    </row>
    <row r="184" spans="37:37" x14ac:dyDescent="0.25">
      <c r="AK184" s="1"/>
    </row>
    <row r="185" spans="37:37" x14ac:dyDescent="0.25">
      <c r="AK185" s="1"/>
    </row>
    <row r="186" spans="37:37" x14ac:dyDescent="0.25">
      <c r="AK186" s="1"/>
    </row>
    <row r="187" spans="37:37" x14ac:dyDescent="0.25">
      <c r="AK187" s="1"/>
    </row>
    <row r="188" spans="37:37" x14ac:dyDescent="0.25">
      <c r="AK188" s="1"/>
    </row>
    <row r="189" spans="37:37" x14ac:dyDescent="0.25">
      <c r="AK189" s="1"/>
    </row>
    <row r="190" spans="37:37" x14ac:dyDescent="0.25">
      <c r="AK190" s="1"/>
    </row>
    <row r="191" spans="37:37" x14ac:dyDescent="0.25">
      <c r="AK191" s="1"/>
    </row>
    <row r="192" spans="37:37" x14ac:dyDescent="0.25">
      <c r="AK192" s="1"/>
    </row>
    <row r="193" spans="37:37" x14ac:dyDescent="0.25">
      <c r="AK193" s="1"/>
    </row>
    <row r="194" spans="37:37" x14ac:dyDescent="0.25">
      <c r="AK194" s="1"/>
    </row>
    <row r="195" spans="37:37" x14ac:dyDescent="0.25">
      <c r="AK195" s="1"/>
    </row>
    <row r="196" spans="37:37" x14ac:dyDescent="0.25">
      <c r="AK196" s="1"/>
    </row>
    <row r="197" spans="37:37" x14ac:dyDescent="0.25">
      <c r="AK197" s="1"/>
    </row>
    <row r="198" spans="37:37" x14ac:dyDescent="0.25">
      <c r="AK198" s="1"/>
    </row>
    <row r="199" spans="37:37" x14ac:dyDescent="0.25">
      <c r="AK199" s="1"/>
    </row>
    <row r="200" spans="37:37" x14ac:dyDescent="0.25">
      <c r="AK200" s="1"/>
    </row>
    <row r="201" spans="37:37" x14ac:dyDescent="0.25">
      <c r="AK201" s="1"/>
    </row>
    <row r="202" spans="37:37" x14ac:dyDescent="0.25">
      <c r="AK202" s="1"/>
    </row>
    <row r="203" spans="37:37" x14ac:dyDescent="0.25">
      <c r="AK203" s="1"/>
    </row>
    <row r="204" spans="37:37" x14ac:dyDescent="0.25">
      <c r="AK204" s="1"/>
    </row>
    <row r="205" spans="37:37" x14ac:dyDescent="0.25">
      <c r="AK205" s="1"/>
    </row>
    <row r="206" spans="37:37" x14ac:dyDescent="0.25">
      <c r="AK206" s="1"/>
    </row>
    <row r="207" spans="37:37" x14ac:dyDescent="0.25">
      <c r="AK207" s="1"/>
    </row>
    <row r="208" spans="37:37" x14ac:dyDescent="0.25">
      <c r="AK208" s="1"/>
    </row>
    <row r="209" spans="37:37" x14ac:dyDescent="0.25">
      <c r="AK209" s="1"/>
    </row>
    <row r="210" spans="37:37" x14ac:dyDescent="0.25">
      <c r="AK210" s="1"/>
    </row>
    <row r="211" spans="37:37" x14ac:dyDescent="0.25">
      <c r="AK211" s="1"/>
    </row>
    <row r="212" spans="37:37" x14ac:dyDescent="0.25">
      <c r="AK212" s="1"/>
    </row>
    <row r="213" spans="37:37" x14ac:dyDescent="0.25">
      <c r="AK213" s="1"/>
    </row>
    <row r="214" spans="37:37" x14ac:dyDescent="0.25">
      <c r="AK214" s="1"/>
    </row>
    <row r="215" spans="37:37" x14ac:dyDescent="0.25">
      <c r="AK215" s="1"/>
    </row>
    <row r="216" spans="37:37" x14ac:dyDescent="0.25">
      <c r="AK216" s="1"/>
    </row>
    <row r="217" spans="37:37" x14ac:dyDescent="0.25">
      <c r="AK217" s="1"/>
    </row>
    <row r="218" spans="37:37" x14ac:dyDescent="0.25">
      <c r="AK218" s="1"/>
    </row>
    <row r="219" spans="37:37" x14ac:dyDescent="0.25">
      <c r="AK219" s="1"/>
    </row>
    <row r="220" spans="37:37" x14ac:dyDescent="0.25">
      <c r="AK220" s="1"/>
    </row>
    <row r="221" spans="37:37" x14ac:dyDescent="0.25">
      <c r="AK221" s="1"/>
    </row>
    <row r="222" spans="37:37" x14ac:dyDescent="0.25">
      <c r="AK222" s="1"/>
    </row>
    <row r="223" spans="37:37" x14ac:dyDescent="0.25">
      <c r="AK223" s="1"/>
    </row>
    <row r="224" spans="37:37" x14ac:dyDescent="0.25">
      <c r="AK224" s="1"/>
    </row>
    <row r="225" spans="37:37" x14ac:dyDescent="0.25">
      <c r="AK225" s="1"/>
    </row>
    <row r="226" spans="37:37" x14ac:dyDescent="0.25">
      <c r="AK226" s="1"/>
    </row>
    <row r="227" spans="37:37" x14ac:dyDescent="0.25">
      <c r="AK227" s="1"/>
    </row>
    <row r="228" spans="37:37" x14ac:dyDescent="0.25">
      <c r="AK228" s="1"/>
    </row>
    <row r="229" spans="37:37" x14ac:dyDescent="0.25">
      <c r="AK229" s="1"/>
    </row>
    <row r="230" spans="37:37" x14ac:dyDescent="0.25">
      <c r="AK230" s="1"/>
    </row>
    <row r="231" spans="37:37" x14ac:dyDescent="0.25">
      <c r="AK231" s="1"/>
    </row>
    <row r="232" spans="37:37" x14ac:dyDescent="0.25">
      <c r="AK232" s="1"/>
    </row>
    <row r="233" spans="37:37" x14ac:dyDescent="0.25">
      <c r="AK233" s="1"/>
    </row>
    <row r="234" spans="37:37" x14ac:dyDescent="0.25">
      <c r="AK234" s="1"/>
    </row>
    <row r="235" spans="37:37" x14ac:dyDescent="0.25">
      <c r="AK235" s="1"/>
    </row>
    <row r="236" spans="37:37" x14ac:dyDescent="0.25">
      <c r="AK236" s="1"/>
    </row>
    <row r="237" spans="37:37" x14ac:dyDescent="0.25">
      <c r="AK237" s="1"/>
    </row>
    <row r="238" spans="37:37" x14ac:dyDescent="0.25">
      <c r="AK238" s="1"/>
    </row>
    <row r="239" spans="37:37" x14ac:dyDescent="0.25">
      <c r="AK239" s="1"/>
    </row>
    <row r="240" spans="37:37" x14ac:dyDescent="0.25">
      <c r="AK240" s="1"/>
    </row>
    <row r="241" spans="37:37" x14ac:dyDescent="0.25">
      <c r="AK241" s="1"/>
    </row>
    <row r="242" spans="37:37" x14ac:dyDescent="0.25">
      <c r="AK242" s="1"/>
    </row>
    <row r="243" spans="37:37" x14ac:dyDescent="0.25">
      <c r="AK243" s="1"/>
    </row>
    <row r="244" spans="37:37" x14ac:dyDescent="0.25">
      <c r="AK244" s="1"/>
    </row>
    <row r="245" spans="37:37" x14ac:dyDescent="0.25">
      <c r="AK245" s="1"/>
    </row>
    <row r="246" spans="37:37" x14ac:dyDescent="0.25">
      <c r="AK246" s="1"/>
    </row>
    <row r="247" spans="37:37" x14ac:dyDescent="0.25">
      <c r="AK247" s="1"/>
    </row>
    <row r="248" spans="37:37" x14ac:dyDescent="0.25">
      <c r="AK248" s="1"/>
    </row>
    <row r="249" spans="37:37" x14ac:dyDescent="0.25">
      <c r="AK249" s="1"/>
    </row>
    <row r="250" spans="37:37" x14ac:dyDescent="0.25">
      <c r="AK250" s="1"/>
    </row>
    <row r="251" spans="37:37" x14ac:dyDescent="0.25">
      <c r="AK251" s="1"/>
    </row>
    <row r="252" spans="37:37" x14ac:dyDescent="0.25">
      <c r="AK252" s="1"/>
    </row>
    <row r="253" spans="37:37" x14ac:dyDescent="0.25">
      <c r="AK253" s="1"/>
    </row>
    <row r="254" spans="37:37" x14ac:dyDescent="0.25">
      <c r="AK254" s="1"/>
    </row>
    <row r="255" spans="37:37" x14ac:dyDescent="0.25">
      <c r="AK255" s="1"/>
    </row>
    <row r="256" spans="37:37" x14ac:dyDescent="0.25">
      <c r="AK256" s="1"/>
    </row>
    <row r="257" spans="37:37" x14ac:dyDescent="0.25">
      <c r="AK257" s="1"/>
    </row>
    <row r="258" spans="37:37" x14ac:dyDescent="0.25">
      <c r="AK258" s="1"/>
    </row>
    <row r="259" spans="37:37" x14ac:dyDescent="0.25">
      <c r="AK259" s="1"/>
    </row>
    <row r="260" spans="37:37" x14ac:dyDescent="0.25">
      <c r="AK260" s="1"/>
    </row>
    <row r="261" spans="37:37" x14ac:dyDescent="0.25">
      <c r="AK261" s="1"/>
    </row>
    <row r="262" spans="37:37" x14ac:dyDescent="0.25">
      <c r="AK262" s="1"/>
    </row>
    <row r="263" spans="37:37" x14ac:dyDescent="0.25">
      <c r="AK263" s="1"/>
    </row>
    <row r="264" spans="37:37" x14ac:dyDescent="0.25">
      <c r="AK264" s="1"/>
    </row>
    <row r="265" spans="37:37" x14ac:dyDescent="0.25">
      <c r="AK265" s="1"/>
    </row>
    <row r="266" spans="37:37" x14ac:dyDescent="0.25">
      <c r="AK266" s="1"/>
    </row>
    <row r="267" spans="37:37" x14ac:dyDescent="0.25">
      <c r="AK267" s="1"/>
    </row>
    <row r="268" spans="37:37" x14ac:dyDescent="0.25">
      <c r="AK268" s="1"/>
    </row>
    <row r="269" spans="37:37" x14ac:dyDescent="0.25">
      <c r="AK269" s="1"/>
    </row>
    <row r="270" spans="37:37" x14ac:dyDescent="0.25">
      <c r="AK270" s="1"/>
    </row>
    <row r="271" spans="37:37" x14ac:dyDescent="0.25">
      <c r="AK271" s="1"/>
    </row>
    <row r="272" spans="37:37" x14ac:dyDescent="0.25">
      <c r="AK272" s="1"/>
    </row>
    <row r="273" spans="37:37" x14ac:dyDescent="0.25">
      <c r="AK273" s="1"/>
    </row>
    <row r="274" spans="37:37" x14ac:dyDescent="0.25">
      <c r="AK274" s="1"/>
    </row>
    <row r="275" spans="37:37" x14ac:dyDescent="0.25">
      <c r="AK275" s="1"/>
    </row>
    <row r="276" spans="37:37" x14ac:dyDescent="0.25">
      <c r="AK276" s="1"/>
    </row>
    <row r="277" spans="37:37" x14ac:dyDescent="0.25">
      <c r="AK277" s="1"/>
    </row>
    <row r="278" spans="37:37" x14ac:dyDescent="0.25">
      <c r="AK278" s="1"/>
    </row>
    <row r="279" spans="37:37" x14ac:dyDescent="0.25">
      <c r="AK279" s="1"/>
    </row>
    <row r="280" spans="37:37" x14ac:dyDescent="0.25">
      <c r="AK280" s="1"/>
    </row>
    <row r="281" spans="37:37" x14ac:dyDescent="0.25">
      <c r="AK281" s="1"/>
    </row>
    <row r="282" spans="37:37" x14ac:dyDescent="0.25">
      <c r="AK282" s="1"/>
    </row>
    <row r="283" spans="37:37" x14ac:dyDescent="0.25">
      <c r="AK283" s="1"/>
    </row>
    <row r="284" spans="37:37" x14ac:dyDescent="0.25">
      <c r="AK284" s="1"/>
    </row>
    <row r="285" spans="37:37" x14ac:dyDescent="0.25">
      <c r="AK285" s="1"/>
    </row>
    <row r="286" spans="37:37" x14ac:dyDescent="0.25">
      <c r="AK286" s="1"/>
    </row>
    <row r="287" spans="37:37" x14ac:dyDescent="0.25">
      <c r="AK287" s="1"/>
    </row>
    <row r="288" spans="37:37" x14ac:dyDescent="0.25">
      <c r="AK288" s="1"/>
    </row>
    <row r="289" spans="37:37" x14ac:dyDescent="0.25">
      <c r="AK289" s="1"/>
    </row>
    <row r="290" spans="37:37" x14ac:dyDescent="0.25">
      <c r="AK290" s="1"/>
    </row>
    <row r="291" spans="37:37" x14ac:dyDescent="0.25">
      <c r="AK291" s="1"/>
    </row>
    <row r="292" spans="37:37" x14ac:dyDescent="0.25">
      <c r="AK292" s="1"/>
    </row>
    <row r="293" spans="37:37" x14ac:dyDescent="0.25">
      <c r="AK293" s="1"/>
    </row>
    <row r="294" spans="37:37" x14ac:dyDescent="0.25">
      <c r="AK294" s="1"/>
    </row>
    <row r="295" spans="37:37" x14ac:dyDescent="0.25">
      <c r="AK295" s="1"/>
    </row>
    <row r="296" spans="37:37" x14ac:dyDescent="0.25">
      <c r="AK296" s="1"/>
    </row>
    <row r="297" spans="37:37" x14ac:dyDescent="0.25">
      <c r="AK297" s="1"/>
    </row>
    <row r="298" spans="37:37" x14ac:dyDescent="0.25">
      <c r="AK298" s="1"/>
    </row>
    <row r="299" spans="37:37" x14ac:dyDescent="0.25">
      <c r="AK299" s="1"/>
    </row>
    <row r="300" spans="37:37" x14ac:dyDescent="0.25">
      <c r="AK300" s="1"/>
    </row>
    <row r="301" spans="37:37" x14ac:dyDescent="0.25">
      <c r="AK301" s="1"/>
    </row>
    <row r="302" spans="37:37" x14ac:dyDescent="0.25">
      <c r="AK302" s="1"/>
    </row>
    <row r="303" spans="37:37" x14ac:dyDescent="0.25">
      <c r="AK303" s="1"/>
    </row>
    <row r="304" spans="37:37" x14ac:dyDescent="0.25">
      <c r="AK304" s="1"/>
    </row>
    <row r="305" spans="37:37" x14ac:dyDescent="0.25">
      <c r="AK305" s="1"/>
    </row>
    <row r="306" spans="37:37" x14ac:dyDescent="0.25">
      <c r="AK306" s="1"/>
    </row>
    <row r="307" spans="37:37" x14ac:dyDescent="0.25">
      <c r="AK307" s="1"/>
    </row>
    <row r="308" spans="37:37" x14ac:dyDescent="0.25">
      <c r="AK308" s="1"/>
    </row>
    <row r="309" spans="37:37" x14ac:dyDescent="0.25">
      <c r="AK309" s="1"/>
    </row>
    <row r="310" spans="37:37" x14ac:dyDescent="0.25">
      <c r="AK310" s="1"/>
    </row>
    <row r="311" spans="37:37" x14ac:dyDescent="0.25">
      <c r="AK311" s="1"/>
    </row>
    <row r="312" spans="37:37" x14ac:dyDescent="0.25">
      <c r="AK312" s="1"/>
    </row>
    <row r="313" spans="37:37" x14ac:dyDescent="0.25">
      <c r="AK313" s="1"/>
    </row>
    <row r="314" spans="37:37" x14ac:dyDescent="0.25">
      <c r="AK314" s="1"/>
    </row>
    <row r="315" spans="37:37" x14ac:dyDescent="0.25">
      <c r="AK315" s="1"/>
    </row>
    <row r="316" spans="37:37" x14ac:dyDescent="0.25">
      <c r="AK316" s="1"/>
    </row>
    <row r="317" spans="37:37" x14ac:dyDescent="0.25">
      <c r="AK317" s="1"/>
    </row>
    <row r="318" spans="37:37" x14ac:dyDescent="0.25">
      <c r="AK318" s="1"/>
    </row>
    <row r="319" spans="37:37" x14ac:dyDescent="0.25">
      <c r="AK319" s="1"/>
    </row>
    <row r="320" spans="37:37" x14ac:dyDescent="0.25">
      <c r="AK320" s="1"/>
    </row>
    <row r="321" spans="37:37" x14ac:dyDescent="0.25">
      <c r="AK321" s="1"/>
    </row>
    <row r="322" spans="37:37" x14ac:dyDescent="0.25">
      <c r="AK322" s="1"/>
    </row>
    <row r="323" spans="37:37" x14ac:dyDescent="0.25">
      <c r="AK323" s="1"/>
    </row>
    <row r="324" spans="37:37" x14ac:dyDescent="0.25">
      <c r="AK324" s="1"/>
    </row>
    <row r="325" spans="37:37" x14ac:dyDescent="0.25">
      <c r="AK325" s="1"/>
    </row>
    <row r="326" spans="37:37" x14ac:dyDescent="0.25">
      <c r="AK326" s="1"/>
    </row>
    <row r="327" spans="37:37" x14ac:dyDescent="0.25">
      <c r="AK327" s="1"/>
    </row>
    <row r="328" spans="37:37" x14ac:dyDescent="0.25">
      <c r="AK328" s="1"/>
    </row>
    <row r="329" spans="37:37" x14ac:dyDescent="0.25">
      <c r="AK329" s="1"/>
    </row>
    <row r="330" spans="37:37" x14ac:dyDescent="0.25">
      <c r="AK330" s="1"/>
    </row>
    <row r="331" spans="37:37" x14ac:dyDescent="0.25">
      <c r="AK331" s="1"/>
    </row>
    <row r="332" spans="37:37" x14ac:dyDescent="0.25">
      <c r="AK332" s="1"/>
    </row>
    <row r="333" spans="37:37" x14ac:dyDescent="0.25">
      <c r="AK333" s="1"/>
    </row>
    <row r="334" spans="37:37" x14ac:dyDescent="0.25">
      <c r="AK334" s="1"/>
    </row>
    <row r="335" spans="37:37" x14ac:dyDescent="0.25">
      <c r="AK335" s="1"/>
    </row>
    <row r="336" spans="37:37" x14ac:dyDescent="0.25">
      <c r="AK336" s="1"/>
    </row>
    <row r="337" spans="37:37" x14ac:dyDescent="0.25">
      <c r="AK337" s="1"/>
    </row>
    <row r="338" spans="37:37" x14ac:dyDescent="0.25">
      <c r="AK338" s="1"/>
    </row>
    <row r="339" spans="37:37" x14ac:dyDescent="0.25">
      <c r="AK339" s="1"/>
    </row>
    <row r="340" spans="37:37" x14ac:dyDescent="0.25">
      <c r="AK340" s="1"/>
    </row>
    <row r="341" spans="37:37" x14ac:dyDescent="0.25">
      <c r="AK341" s="1"/>
    </row>
  </sheetData>
  <mergeCells count="29">
    <mergeCell ref="AM3:AM4"/>
    <mergeCell ref="M2:M4"/>
    <mergeCell ref="N2:O3"/>
    <mergeCell ref="P2:P4"/>
    <mergeCell ref="Q2:Q4"/>
    <mergeCell ref="R2:AK2"/>
    <mergeCell ref="B64:S64"/>
    <mergeCell ref="AD3:AD4"/>
    <mergeCell ref="AE3:AH3"/>
    <mergeCell ref="AJ3:AJ4"/>
    <mergeCell ref="AK3:AK4"/>
    <mergeCell ref="I3:I4"/>
    <mergeCell ref="J3:J4"/>
    <mergeCell ref="K3:K4"/>
    <mergeCell ref="R3:R4"/>
    <mergeCell ref="X3:X4"/>
    <mergeCell ref="B1:AP1"/>
    <mergeCell ref="B2:B4"/>
    <mergeCell ref="C2:C4"/>
    <mergeCell ref="D2:D4"/>
    <mergeCell ref="E2:E4"/>
    <mergeCell ref="F2:F4"/>
    <mergeCell ref="G2:G4"/>
    <mergeCell ref="H2:H4"/>
    <mergeCell ref="I2:K2"/>
    <mergeCell ref="L2:L4"/>
    <mergeCell ref="AN3:AO3"/>
    <mergeCell ref="AP3:AP4"/>
    <mergeCell ref="AL3:AL4"/>
  </mergeCells>
  <printOptions horizontalCentered="1"/>
  <pageMargins left="0" right="0" top="0.19685039370078741" bottom="0.19685039370078741" header="0" footer="0"/>
  <pageSetup paperSize="8" scale="28" fitToHeight="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SCHEDA D 22-23-24</vt:lpstr>
      <vt:lpstr>Foglio1</vt:lpstr>
      <vt:lpstr>Foglio2</vt:lpstr>
      <vt:lpstr>Foglio3</vt:lpstr>
      <vt:lpstr>'SCHEDA D 22-23-24'!Area_stampa</vt:lpstr>
      <vt:lpstr>'SCHEDA D 22-23-24'!Titoli_stampa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Simona Acconcia</dc:creator>
  <cp:lastModifiedBy>a.donadio2</cp:lastModifiedBy>
  <cp:lastPrinted>2022-02-04T13:39:59Z</cp:lastPrinted>
  <dcterms:created xsi:type="dcterms:W3CDTF">2022-02-04T12:17:18Z</dcterms:created>
  <dcterms:modified xsi:type="dcterms:W3CDTF">2022-02-04T13:40:20Z</dcterms:modified>
</cp:coreProperties>
</file>