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065" yWindow="15" windowWidth="15600" windowHeight="11640"/>
  </bookViews>
  <sheets>
    <sheet name="Risultato 2018" sheetId="5" r:id="rId1"/>
    <sheet name="Foglio2" sheetId="2" r:id="rId2"/>
    <sheet name="Foglio3" sheetId="3" r:id="rId3"/>
  </sheets>
  <calcPr calcId="125725" calcMode="manual"/>
</workbook>
</file>

<file path=xl/calcChain.xml><?xml version="1.0" encoding="utf-8"?>
<calcChain xmlns="http://schemas.openxmlformats.org/spreadsheetml/2006/main">
  <c r="E18" i="5"/>
  <c r="G7"/>
  <c r="G13"/>
  <c r="E12"/>
  <c r="G12"/>
  <c r="C11"/>
  <c r="E6"/>
  <c r="E11"/>
  <c r="E9"/>
  <c r="G9"/>
  <c r="E8"/>
  <c r="G8"/>
  <c r="D11"/>
  <c r="G6"/>
  <c r="G11"/>
  <c r="G14"/>
  <c r="G18"/>
</calcChain>
</file>

<file path=xl/sharedStrings.xml><?xml version="1.0" encoding="utf-8"?>
<sst xmlns="http://schemas.openxmlformats.org/spreadsheetml/2006/main" count="32" uniqueCount="29">
  <si>
    <t>DIPARTIMENTO</t>
  </si>
  <si>
    <t>1° DIPARTIMENTO</t>
  </si>
  <si>
    <t>2° DIPARTIMENTO</t>
  </si>
  <si>
    <t>3° DIPARTIMENTO</t>
  </si>
  <si>
    <t>PESO POS. DIRIG.</t>
  </si>
  <si>
    <t>DOTT. ANTONINO GIAMMARINO</t>
  </si>
  <si>
    <t>DOTT. ANTONIO MARCIA</t>
  </si>
  <si>
    <t>ING. ALFONSO DONADIO</t>
  </si>
  <si>
    <t>DOTT. DONATO SARNO</t>
  </si>
  <si>
    <t>DIRIGENTE</t>
  </si>
  <si>
    <t>Retribuzione posizione</t>
  </si>
  <si>
    <t>Retribuzione risultato</t>
  </si>
  <si>
    <t>Finanziamento Retribuzione di risultato</t>
  </si>
  <si>
    <t>Finanziamento Retribuzione di posizione</t>
  </si>
  <si>
    <t>DIPARTIMENTO F.D.</t>
  </si>
  <si>
    <t>TOTALE</t>
  </si>
  <si>
    <t>SEGRETARIO GENERALE</t>
  </si>
  <si>
    <t>DOTT.SSA ELENA INSERRA</t>
  </si>
  <si>
    <t xml:space="preserve">4° DIPARTIMENTO </t>
  </si>
  <si>
    <t>4° DIPARTIMENTO AD INTERIM</t>
  </si>
  <si>
    <t>POSTO VACANTE</t>
  </si>
  <si>
    <t>Determinazione retribuzione di risultato Segretario Generale anno 2017</t>
  </si>
  <si>
    <t>Determinazione retribuzione di  risultato anno 2017</t>
  </si>
  <si>
    <t>Monte salari 2017</t>
  </si>
  <si>
    <t xml:space="preserve">Determinazione della percentuale della retribuzione di risultato </t>
  </si>
  <si>
    <t xml:space="preserve">Determinazione della retribuzione di risultato </t>
  </si>
  <si>
    <t>Determinazione Retribuzione di risultato 2017</t>
  </si>
  <si>
    <t>Valore in percentuale in base alla valutazione ottenuta</t>
  </si>
  <si>
    <t>TOTALE SPESA RETRIBUZIONE DI RISULTATO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</si>
</sst>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9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3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zoomScale="90" zoomScaleNormal="90" workbookViewId="0">
      <selection activeCell="C13" sqref="C13"/>
    </sheetView>
  </sheetViews>
  <sheetFormatPr defaultRowHeight="15"/>
  <cols>
    <col min="1" max="1" width="21.85546875" customWidth="1"/>
    <col min="2" max="2" width="30.85546875" customWidth="1"/>
    <col min="3" max="3" width="11.85546875" customWidth="1"/>
    <col min="4" max="4" width="16.85546875" customWidth="1"/>
    <col min="5" max="5" width="14.7109375" customWidth="1"/>
    <col min="6" max="6" width="18.28515625" customWidth="1"/>
    <col min="7" max="7" width="15.85546875" customWidth="1"/>
    <col min="8" max="8" width="14.7109375" customWidth="1"/>
  </cols>
  <sheetData>
    <row r="2" spans="1:7" ht="30" customHeight="1">
      <c r="A2" s="22" t="s">
        <v>22</v>
      </c>
      <c r="B2" s="23"/>
      <c r="C2" s="23"/>
      <c r="D2" s="23"/>
      <c r="E2" s="23"/>
      <c r="F2" s="12"/>
    </row>
    <row r="3" spans="1:7" ht="30" customHeight="1">
      <c r="A3" s="24" t="s">
        <v>13</v>
      </c>
      <c r="B3" s="25"/>
      <c r="C3" s="25"/>
      <c r="D3" s="25"/>
      <c r="E3" s="8">
        <v>146529.84</v>
      </c>
      <c r="F3" s="14"/>
    </row>
    <row r="4" spans="1:7" ht="30" customHeight="1">
      <c r="A4" s="26" t="s">
        <v>12</v>
      </c>
      <c r="B4" s="27"/>
      <c r="C4" s="27"/>
      <c r="D4" s="27"/>
      <c r="E4" s="9">
        <v>25858.2</v>
      </c>
      <c r="F4" s="14"/>
    </row>
    <row r="5" spans="1:7" ht="58.9" customHeight="1">
      <c r="A5" s="6" t="s">
        <v>0</v>
      </c>
      <c r="B5" s="16" t="s">
        <v>9</v>
      </c>
      <c r="C5" s="5" t="s">
        <v>4</v>
      </c>
      <c r="D5" s="5" t="s">
        <v>10</v>
      </c>
      <c r="E5" s="5" t="s">
        <v>11</v>
      </c>
      <c r="F5" s="5" t="s">
        <v>27</v>
      </c>
      <c r="G5" s="5" t="s">
        <v>26</v>
      </c>
    </row>
    <row r="6" spans="1:7" ht="30" customHeight="1">
      <c r="A6" s="7" t="s">
        <v>1</v>
      </c>
      <c r="B6" s="16" t="s">
        <v>5</v>
      </c>
      <c r="C6" s="2">
        <v>119</v>
      </c>
      <c r="D6" s="4">
        <v>37418.559999999998</v>
      </c>
      <c r="E6" s="4">
        <f>SUM(E4/$C$11)*C6</f>
        <v>6603.2742489270386</v>
      </c>
      <c r="F6" s="19">
        <v>0.9</v>
      </c>
      <c r="G6" s="4">
        <f>E6*F6</f>
        <v>5942.9468240343349</v>
      </c>
    </row>
    <row r="7" spans="1:7" ht="30" customHeight="1">
      <c r="A7" s="7" t="s">
        <v>19</v>
      </c>
      <c r="B7" s="16" t="s">
        <v>5</v>
      </c>
      <c r="C7" s="2"/>
      <c r="D7" s="4"/>
      <c r="E7" s="4">
        <v>3297.44</v>
      </c>
      <c r="F7" s="19">
        <v>0.8</v>
      </c>
      <c r="G7" s="4">
        <f t="shared" ref="G7:G13" si="0">E7*F7</f>
        <v>2637.9520000000002</v>
      </c>
    </row>
    <row r="8" spans="1:7" ht="30" customHeight="1">
      <c r="A8" s="7" t="s">
        <v>2</v>
      </c>
      <c r="B8" s="16" t="s">
        <v>6</v>
      </c>
      <c r="C8" s="2">
        <v>119</v>
      </c>
      <c r="D8" s="4">
        <v>37418.559999999998</v>
      </c>
      <c r="E8" s="4">
        <f>SUM(E4/$C$11)*C8</f>
        <v>6603.2742489270386</v>
      </c>
      <c r="F8" s="19">
        <v>0.9</v>
      </c>
      <c r="G8" s="4">
        <f t="shared" si="0"/>
        <v>5942.9468240343349</v>
      </c>
    </row>
    <row r="9" spans="1:7" ht="30" customHeight="1">
      <c r="A9" s="7" t="s">
        <v>3</v>
      </c>
      <c r="B9" s="1" t="s">
        <v>7</v>
      </c>
      <c r="C9" s="2">
        <v>117</v>
      </c>
      <c r="D9" s="4">
        <v>36789.68</v>
      </c>
      <c r="E9" s="4">
        <f>SUM(E4/$C$11)*C9</f>
        <v>6492.2948497854077</v>
      </c>
      <c r="F9" s="19">
        <v>0.9</v>
      </c>
      <c r="G9" s="4">
        <f t="shared" si="0"/>
        <v>5843.0653648068674</v>
      </c>
    </row>
    <row r="10" spans="1:7" ht="35.25" customHeight="1">
      <c r="A10" s="7" t="s">
        <v>18</v>
      </c>
      <c r="B10" s="17" t="s">
        <v>20</v>
      </c>
      <c r="C10" s="2">
        <v>111</v>
      </c>
      <c r="D10" s="4">
        <v>34903.03</v>
      </c>
      <c r="E10" s="4"/>
      <c r="F10" s="19"/>
      <c r="G10" s="4"/>
    </row>
    <row r="11" spans="1:7" ht="30" customHeight="1">
      <c r="A11" s="3"/>
      <c r="B11" s="1"/>
      <c r="C11" s="5">
        <f>SUM(C6:C10)</f>
        <v>466</v>
      </c>
      <c r="D11" s="4">
        <f>SUM(D6:D10)</f>
        <v>146529.82999999999</v>
      </c>
      <c r="E11" s="4">
        <f>SUM(E6:E10)</f>
        <v>22996.283347639488</v>
      </c>
      <c r="F11" s="4"/>
      <c r="G11" s="4">
        <f>SUM(G6:G10)</f>
        <v>20366.911012875535</v>
      </c>
    </row>
    <row r="12" spans="1:7" ht="30" customHeight="1">
      <c r="A12" s="13" t="s">
        <v>14</v>
      </c>
      <c r="B12" s="17" t="s">
        <v>8</v>
      </c>
      <c r="C12" s="5"/>
      <c r="D12" s="4">
        <v>38755.06</v>
      </c>
      <c r="E12" s="4">
        <f>D12*0.15</f>
        <v>5813.2589999999991</v>
      </c>
      <c r="F12" s="19">
        <v>0.8</v>
      </c>
      <c r="G12" s="4">
        <f t="shared" si="0"/>
        <v>4650.6071999999995</v>
      </c>
    </row>
    <row r="13" spans="1:7" ht="35.25" customHeight="1">
      <c r="A13" s="7" t="s">
        <v>19</v>
      </c>
      <c r="B13" s="17" t="s">
        <v>8</v>
      </c>
      <c r="C13" s="5"/>
      <c r="D13" s="4"/>
      <c r="E13" s="4">
        <v>2861.92</v>
      </c>
      <c r="F13" s="19">
        <v>0.8</v>
      </c>
      <c r="G13" s="4">
        <f t="shared" si="0"/>
        <v>2289.5360000000001</v>
      </c>
    </row>
    <row r="14" spans="1:7" ht="24.6" customHeight="1">
      <c r="A14" s="3"/>
      <c r="B14" s="18" t="s">
        <v>15</v>
      </c>
      <c r="C14" s="3"/>
      <c r="D14" s="3"/>
      <c r="E14" s="10"/>
      <c r="F14" s="10"/>
      <c r="G14" s="4">
        <f>G11+G12+G13</f>
        <v>27307.054212875533</v>
      </c>
    </row>
    <row r="15" spans="1:7" ht="18" customHeight="1"/>
    <row r="16" spans="1:7" ht="27" customHeight="1">
      <c r="A16" s="22" t="s">
        <v>21</v>
      </c>
      <c r="B16" s="23"/>
      <c r="C16" s="23"/>
      <c r="D16" s="23"/>
      <c r="E16" s="23"/>
      <c r="F16" s="23"/>
      <c r="G16" s="23"/>
    </row>
    <row r="17" spans="1:11" ht="41.25" customHeight="1">
      <c r="A17" s="13" t="s">
        <v>16</v>
      </c>
      <c r="B17" s="1" t="s">
        <v>17</v>
      </c>
      <c r="C17" s="5" t="s">
        <v>23</v>
      </c>
      <c r="D17" s="30" t="s">
        <v>24</v>
      </c>
      <c r="E17" s="31"/>
      <c r="F17" s="29" t="s">
        <v>25</v>
      </c>
      <c r="G17" s="29"/>
      <c r="H17" s="15"/>
      <c r="I17" s="11"/>
      <c r="J17" s="11"/>
      <c r="K17" s="11"/>
    </row>
    <row r="18" spans="1:11" ht="29.25" customHeight="1">
      <c r="A18" s="28" t="s">
        <v>28</v>
      </c>
      <c r="B18" s="28"/>
      <c r="C18" s="4">
        <v>90959.62</v>
      </c>
      <c r="D18" s="19">
        <v>0.1</v>
      </c>
      <c r="E18" s="4">
        <f>C18*D18</f>
        <v>9095.9619999999995</v>
      </c>
      <c r="F18" s="21"/>
      <c r="G18" s="20">
        <f>G14+E18</f>
        <v>36403.016212875533</v>
      </c>
    </row>
  </sheetData>
  <mergeCells count="7">
    <mergeCell ref="A2:E2"/>
    <mergeCell ref="A3:D3"/>
    <mergeCell ref="A4:D4"/>
    <mergeCell ref="A18:B18"/>
    <mergeCell ref="A16:G16"/>
    <mergeCell ref="F17:G17"/>
    <mergeCell ref="D17:E17"/>
  </mergeCells>
  <pageMargins left="0.23622047244094488" right="0.23622047244094488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2" sqref="D22"/>
    </sheetView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Risultato 2018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2019-03-21T15:20:28Z</dcterms:modified>
</cp:coreProperties>
</file>