
<file path=[Content_Types].xml><?xml version="1.0" encoding="utf-8"?>
<!-- edited with XMLSPY v5 rel. 2 U (http://www.xmlspy.com) by Guido Cianciulli (ACCA software S.p.A.) -->
<Types xmlns="http://schemas.openxmlformats.org/package/2006/content-types">
  <Override PartName="/xl/theme/theme1.xml" ContentType="application/vnd.openxmlformats-officedocument.theme+xml"/>
  <Override PartName="/xl/styles.xml" ContentType="application/vnd.openxmlformats-officedocument.spreadsheetml.styles+xml"/>
  <Override PartName="/xl/tables/table1.xml" ContentType="application/vnd.openxmlformats-officedocument.spreadsheetml.table+xml"/>
  <Default Extension="png" ContentType="image/png"/>
  <Default Extension="wmf" ContentType="image/x-wmf"/>
  <Default Extension="emf" ContentType="image/x-emf"/>
  <Default Extension="jpeg" ContentType="image/jpeg"/>
  <Default Extension="jpg" ContentType="image/jpg"/>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xl/worksheets/sheet2.xml" ContentType="application/vnd.openxmlformats-officedocument.spreadsheetml.worksheet+xml"/>
  <Override PartName="/xl/connections.xml" ContentType="application/vnd.openxmlformats-officedocument.spreadsheetml.connections+xml"/>
  <Override PartName="/xl/drawings/drawing1.xml" ContentType="application/vnd.openxmlformats-officedocument.drawing+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4" rupBuild="4505"/>
  <workbookPr defaultThemeVersion="124226"/>
  <bookViews>
    <workbookView xWindow="270" yWindow="30" windowWidth="15435" windowHeight="10710"/>
  </bookViews>
  <sheets>
    <sheet name="Computo metrico" sheetId="1" r:id="rId1"/>
    <sheet name="Dati" sheetId="2" state="veryHidden" r:id="rId2"/>
  </sheets>
  <definedNames>
    <definedName name="_xlnm._FilterDatabase" localSheetId="0" hidden="1">Computo metrico!$B$3:$N$7</definedName>
  </definedNames>
  <calcPr calcId="124519"/>
</workbook>
</file>

<file path=xl/connections.xml><?xml version="1.0" encoding="utf-8"?>
<connections xmlns="http://schemas.openxmlformats.org/spreadsheetml/2006/main">
  <connection id="1" name="Misurazioni" type="4" refreshedVersion="0" background="1">
    <webPr xml="1" sourceData="1" url="C:\Misurazioni.XML" htmlTables="1" htmlFormat="all"/>
  </connection>
</connections>
</file>

<file path=xl/sharedStrings.xml><?xml version="1.0" encoding="utf-8"?>
<sst xmlns="http://schemas.openxmlformats.org/spreadsheetml/2006/main" count="9094" uniqueCount="9094">
  <si>
    <t>0</t>
  </si>
  <si>
    <t>74459EB0014D9127E4FD0579C2629E605B070F57B0A528610AF570349E88905C53C199BB03DE037EB5AD130BE9C1C617B277851FE03236F203E4074F58C6C629FF2634C529FF66742D8FA638E5CFFB4BAD510622602D4B0F1317C1C8D7E1C4F1590E65DA9360F813A8431EC5DB0ECF9DB6E60B99F2A84BA33CEE08F6DDD981241B0F39959D71AABE60238700A2861C9D4823995A4DA6D638816A6D914C550A46A6D222914D219B4236B5E1595F2C423AB5355D0B47A796368162A98A7C2A2F6BDA693EB5F7CCC4B8DF266126C60537007E3F198D84436EEEEE28170ED2939DA2270FB2BF0C3B914E52B6B3D4A30BDB577292CA57B29358B8057A627E7BA4276964A7E94987F7866C346E0BAEDA0FB295EDA95A3CBAB24C59E42B1B51B578846589B28094EB918C1DD9C1F50CA241DEB380B8EC8ED30F4FCCEC53681BF9B22FA72C2F4A3D8C0B6A12EA61DC500315E6F1FFFFFFFF2AE38EA406000000000000000000000000000000000000000000000090C8FD660E97CEA0D153D76E718F87C297211FE8304526CCC13FE2BA104FA61F33898BB136728A0E531414EF11F9788EC314DBB88440418F1C3F4E96411079EFDC3BC1141A211E8A44345A8D4695D36D99C26255118B0A8245E697472C4A237B8745C5B37C6925CA60F87A5CD3E2D9BD96E85A38B3D7B21650164D8B67F47A5CD7D75DA55F6626934ED0398D22655D59691B6A3CD742662D4BBF8E854C5BA9F2EC805EB2A2BE34DFAD03B378F9AA8C3C4131C202D26D7DFD0F671C467F5B2FDB75B373932387A15FF6627315B2B6BD6EF6A72FF5D9E77FA943B3FD52571FBEEB889F6A16B368527BEB361C25BD756B7A4EE0C1F4CBD2761615B68D70458717EA1CABB08CC519B7FAA42CCEB84C6E118B2B8AFB4B1B599C6590AE82B2B835B65B1B26450B591CB23864711459DC76679BE5D11459DC66742D8FA6C8E2F2FEB28CC5BDC666076B59FA2F5F6B9D416B50D3FCE73792DDB5B552B1875915CF09047D42D6FB9422E5C8DCED35BF7DCB43BC5AD7DD9BDEE066AD974AF3ACF13606C17B122B5C9381229F4CF9A4716D5CB22FC5B8370E6642139F4582B9E96678FB75C8A385E4D132B85E41C9236E489109F7933EE286947882B5E7F47109245E7B7E24DCA395A0347FAF5CD5D82CA93D4824B66E8AC084C084C084C084C084C0944A5602D332F831EE96B3E3EB23AAC61A5BB6CA7AED04A1178E29C7A3C20842AB41688DA535EB607B4B6B7B72583829E175CE0A0302D9B604210B41C888EC1D08156F712D169561756D89AAC55B5E5BA66CE1D6D7963682D2A85ABC15B625CAE2125BFE25B63536256EC371519C21250279F2E4D99AB9F68AD3321663DC8197B218E3BC57A6509FB913AE7DE122894112832406490C92982C82240649CC96544512B329654BA42A9298DCBF2089D9711223A7A00F77029C651C0610DA65639F050EA76440DD60272EE943128324A67024A67ED319343B5F0737E4AAD969F66AEDE6DB376FDF7C99D008C610EA3B3F420ECC81FCF5BFC4814E3E94614AC60E1794B040D021973B8189477D02E446765F99A23FA62EF44990EBADBBB5F1D8F14578F8F64DCB275EE84E4630C68484333954391F89E32585A9411A8A1BFA8C38D1980AC1481006043A47E0C85CF2476FE2B21F0C52788E4C9768C9081470C75CA6D419C73B9B098DA83B9127263F123191E5E93C54960685539746110CC6644C3999040E71C3D1984D8403A5DCB140C306116A107208F50875C3201CC9083CC6D72F180EF5B33289A35FF9231417FDF54F5928541BA7F74CD6ABE7A4C9B880B1CD0FC9F1894C3A1A39A4FA317675E710E7837A95C661F7B077484E4E8E8F2E2E0EE5F779FBE6A67755EBB4BE7DAB7D6BDD749AA4D16CB77589CD76EDF34DAF36B891A96259F61DE32A8727105F5ED513EF96767FCA7ABD871783EA8A288CBA506BC30993D59DEACA46F0021168351CB2890715202F4FA5A07520B8E379723B711067084924A0A0107EF4641A8F11A1E13AD1007409D2CA6AFA347043A2D09125E8280B26508D3C1CC300AFBE470AE3644803A8209F426DC070B2F837F5351CE33D29912F056F9ED48A7AAA07952DDB915449EA99B611F936FC5EB512681BF0722AE8CC9529DFD401459E680F98495C8C8D35308A5AD21C50DD8C39A092527D3407BCBA39407FA7725803B4126530063CAE69F16C014B742D9C2960590B288BA6C533043CAEEBBED8015E94DCDA19B9B534B9955B0FB3CBE703E1C8E9AB3219E01E7724B52FB7C7DDDA22A9B50A466AE39A104F5E982BE0441C77B86BACDA8789782C79CE0EF78A7111964421053D1719F44043E4A99D826A133745C32A62D04A0C2AA861D52A1806A5453E198452F94A148A85DB8021BCAE578FE77B0E43C53308C5A232588496A85A3C93D032650B67135ADA084AA36AF1AC424B945D66163A9933C1183F3EB69DA08C36A305A9D7DD3BD295EB7FE4EB70919BA205C9DB9360F853EFE85E9DD6E1B9D3D67C21531E756994674F4A378C9860F77934EEC825E37C492F5B575F7B4DB9C25A0B82502C767AF5A2763AE3EEAE842DC9D96F7A6F301DB24870B52AB8C8688784C99421619A35DA9DE1A5293908535C1362BFF8522B209EDCD1F0FDFB91FAFB9D50BD2581446A67041DA9CD13CC27F5666FD0BA6CC1D4E086345AA45BBBAA5D373B10090E89CCA737AD10166FFAF3D8BFFFA736CACAFD4E6004231E24FA56FBA3FDB573D5FFDCECD7FF68B63A30D876AE4887EB629C4934A491A0BE2FC8DF43EED180DC8701A12CA023F29932C19D21923C8A24AF60F3D012A98A246F53CA9648552479EB50B91D2179E9AA4B87E7D0254D0D7393C31CE93743C6D63FA8D0A03F582E3FC2F05E6A27EF5CDA17E576C6AD9829B7B3336ED7975B6DE5CDD248F290E46D83E4D948F2C47E913CE44B14F952C1A674255215F9D2A6942D91AA3BC3979012CDA4EF1FD60EDB79D84DEFB09E27D96B9EC17E51DA625C0399D2968A415B9479B876EF0453CDA1485B9E4463C85690AD205B41B6826C05D94A2A41B6B23D5591AD6C4AD912A9BA336CE59557776A8DD2139C9D2124C63D82292131EE6CAA4BC71877D21708932B28C6DA0E1E6C4542B28A90E43FD88A97373D8B92CC24C6A3AD48480A434872039171776025761958395E044421791F0927F01CEE7D28BF5DEC57E8221914C51559602CAACC6351E5F8B5B0280141138B9436FB7EC035FE05A1086D6308450BA1E801F7E4E24E7DF6F437C5C812298CDD1074E35EDE7384BEE71D7A701ABE959DF7B6D51FDCFCA6F6F52BA789729B1F8BCF02BCBBB52AD6310CF6EF08A7D2DF6028B7A70587E45D077EA8C63FA8CD6A12FFFFFFFFAD5F738F06000000B4873A0264F012009308310106000000BCB03B02E31C2D3F55F29932CE95C8F1D3BC674A20BD29C283FF94AE7DC9DD843877774C65520E0DC79C2A3F882471F298F84894CE3313A79C8C441316789AED291788EC6F6FDFF45AFDAFED41ADD3B851AE1F1DE51032D94647221680B21E098743ED6632717C391AC9645C97AB0B4B9C4E4220F650118D4144EEA0A2A87441FAE7844ADF92F0BA3A61987993FC0D7AF4484E02804DBBBA6D8FC63D263BB02D0FC3E9F249148E462C5095189F2F4B93A94E98C6AA33B1E32C661B85578C70D5081FEBD179A463C90F9D30D567265E31E3F64CEA4A56908AEB1E4C05874E919494452135A4A181745E2A0F86B0E00E2A6722DF324B549507DBDC09FC0EDF2510CC656327B68264898E8D826DF3A152A1C393345AD527E6E2D8B1991254B61FC42B0FE2D507F12C7F4B8EDFD9EBE96865365A9D8D1E1B51DB2CA86246AA6624F94C32AA8280AB81A7D0DA965761D4B927077D80DB188A5BB7B5E4F3709144A0975F513D95AB452E9F423076BBDA8AFBD24FE86451246FE3913D57BA1655778B6A0FA7DDD067D3A9EE352C98C80DBAAA3BCA0340715F69756AADB634AF7C37FF48FD60D081E1A5FE479340698272D9B64D27B4897759751448BA92753327BDD10327BDB1C75AE8B1643CF9EB5F64EC0C65F79C73FF0A3D9C2B77AC8CBC6BB46048ABBD23EF987DF18E84BE800C502F1FA17F122FBC9F48E7BEDAF52D34479F0E87D2616B03740A22F61B793F93BFF6EEC3A19A9258B6E6F83258C9825535538F07E0D9A159CE1912635932304B99074373CB33626A7AD45063B239E153DF537DC1D484F6D803A4716D66EC5F68739BF97119AB31AEA44D598D7199D30CABF9DCEAEF02A1A922A14142A31B0A121A2434486890D020A14142838406090D129AD2131AE376DA74BFC0694668DA3052C99B634853DFA2B2B377D3C68F2F1495D9FC3E8107D95F669BC01A4CC6D825609594C924CF442203F92F8EAC7324327B4F640ABC5731EFFE85AAB50018CF4C604C5D73337249399EE9D931687C287C196C5CE34C8F85D8F8746C4CE52BC131166E031DD1CCA761668FD051B610E861AA47666D2661EC5A82E77EB6A72A9EFBD994B2255215CFFDAC3363DEA60B03360CE25B5A9373F22F7ED2674D17DEF6BFFF8FACE3C6BBB266FAEA9AE98FD74C7FB266FAD335D39F99E9C9FB481A7B6F389B4EE5E28A4F3FE428E2FCF9455C3CBF8845BED45FF26456D59E27945296104A98144D7C7927B39BDA586D6492860C99E42C933CC5C358DBE19233898B61673DC5C3586A0AB5474C72CD0D23D79E1F0977352A2DB881B06AACFFF54369E3AC87A3F1243B245C5E0BE7AFB6756221366D1A9B6070B26D393E592BB1C9422BE72E2193F9E51199D2C8DE2153F1EC975A8932982F1FD7B478D6CB25BA16CE78B9AC059445D3E2992E1FD77599E5B28CC6C90DBA1F5AD328B98E816E83F70ABEA6D3A4451902977934983AA44BB94B033149F36595FFA2263DE342424B732779402CE14EB7F0A2146D79C89756F2A5356C7916F225B1437C092D79F18C62CFF9526EC831EE4992F0A330E7C2C01CE6B151BC84DAABCB8DFB3F9813B83B60BAB352188AAB1171E8E57168AF7627C6BF2010E1E6C4FD04A24E77E8398018002510E9D1613D103F7CA11AD322905A46A9D762D2C5DBE6838CFA6599B1712F4A324D91272AD2654506E45CB780E412475AFE290A32E58DCF50D6385B68957F86F264A69C16B94B3394533C5CA8A07E8F6628B8B4B82D4D71697133BA9647D3322D2D3E6541B01CB79414961E2C224287D7792E7BCC792764FF3077C25ABECB28FBD2C910A96B8F338CFC274904820E43B536B7B20823F33AD960B23BFBDC1F6B656F721EF2B984CF2268A6431925F97F67B89725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t>
  </si>
  <si>
    <t>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10000000050000000100000000000000F8DB3B0258F01200B2750D01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6417F7A2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270000001F00000029530000B7000000789CE3B471CECFC9494D2EC9CCCF0B735670CE2FCD2BF14CB155325452D0B7E3E50200A2910917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100000049141C1001000073696F6E6500000000BEB3E5773CF21200A3B4E57712000000B70000000000000000672F36CFBAC50100672F36CFBAC50100156BDA3E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36F6C6C656374696F6E4F442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4000000F81400000000000000672F36CFBAC50100672F36CFBAC50100156BDA3E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36F6C6C656374696F6E53542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1300000005000000010000000000000084B43D0258F01200B2750D0113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463C09A6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270000001F00000083780000B7000000789CE3B471CECFC9494D2EC9CCCFF3775170CE2FCD2BF14CB155325452D0B7E3E50200A21E091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14000000050000000000000001000000000000000100000006000000150000001600000017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F618F168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68140000F8720100CDDC0000F8140000789CED5DDD6EDBBA96BEDE05FA0E44500C5A4C7722D9F9DD677700D776B20D388E6BBBB9E84DA14A8C4B4096BC293A07C74F337733189CABF30867BFD82C92FAA163C79693D891EC55142DB94C524B14C98FDF22B9F8CBEFF5D0F7A92B5818F407FFF5F6CD2FBFFCDE1274D41F9096D71F7C3AB00F20D0E581F874601D90C15849064C847EF8E9A016383E8BD801B9F63A9EFAA537B8BC0AB8FBE9E0807446908033C73F20FDE9A7837348C58741FB52152483836E1AEC5DA5C1CF0315BC0CA010C127F480D47D9E0441912FBEF8874A01E19B442F080FFE31A649F8D2970F879CC13D8F02256D0743F57FA7FE935FF248C06B83C2F25D22A134BFF41B61FAC82B7E07E13BC78FE4F3C331A32A4D8346B76ECF13E94F89E0B3EFCDC95AC27767859FF9FD9C602E27C81EE604519D0BDE0AA01AED73CB94350359EF152BCEDC8C4494BC432A987B8414CE6B27A535DF9F17F6273F668573CADC862E9DD5A63DEC8BD1587E8386D021FBF4C8BA38AA58D6896C1A5D3ED50D6A22044D34EEDCBAAA584B0555613209BF5352155242F858F005BB43F54D6EB8178CE266D051C5C6AADEBA97A0A5480A97593A1C52AB5C5D874F07A1CE75C947BE6E2351DCCA798DEB9054BD9116F1C5BF853AAB1C90CFBEDBBCCF2AB5237A91FCB432A7185EB2207BE6A8732FF58C13F69D7BDACF5A0F7C98DBDBB4CDF5C63C7D5247C8D2E4D33B22FBDD874A855AF6EBCE382DA337EEB702B7CBDD4068F94CE289A83B623EAD12C6EFD4CC5E63D475866D061FFBBBFC23052A06D555FF197115D69954B5D0BBECBD84234278EFB69335F07EAD2D3F6E38FBE55BA331FCA0FBE9103E1B341EF9A62ADC92CD24F9A1C7C6A18AD5FC3F27D947F487492A08DE8CA77D3D5A34583486D7B55483D361DB08578C70350943DBB0D2CC10B1CD48C58C54D3C8A51F5A66C436231533A2F3B4AE79D6CB5AD7A16744B82B78BD3923F8F9A59DC5E5A05B0BB2783D12D78E68F71A0F459DE62013F55D5977C6431B910864AA4C32188DAF03F339EEF5EC636EB8F34062443B61E7EFDDE1606C7E6B2DEBB16C9C200A4A7EF9BD3FC8F045F79AE9914699230D330B20A792418EAD21A732073930CAD3E934459E0A228F2143E499459EB323EBECC8BEB8B82839F258C5469E545E20E8313E3D424F1AD969E8A975A0A5F9E9101E89A64F4769F3AE3B7A0039B574E4520FD28BF0AADFADD7BAB3E3846CDBD983645B3105D0338369F6B603910D69339D11C60A7FA6941901B4CB6664D459E07A53A828A3B0A305CA9648D5FEE732290B8D60502865B5128BDB405934954DA02CBA02946AA914CB892A0860820AFFAA9123C972B430CF4C49DDABAF30202E7AC6E3BFD4FD60F6E9200074847F3F1D7426A34398561C9281C3D9DD9D03330F5F61E6D1A359A0065CCEA65030D5A92BCB527F0D98F8EBBFC9358B263C2EDD5A96FECBC40984CC92431335810F897C04681FE6C801F01B721112983D393ECD932170994783A943BA94BB34109334DF631F2EADEE273197EA1C73A966CCE5D2F9F18345E1300891B5206BD91FD652707B592A47D682AC851693B5203BD99EAAC84E9EA52CB293EDEA8AEC04D9494E76727CF07029FF3863279D908F1CC1EE292EE62339594D4E70317F2BE464267131B8092EE66B74DE236EF29CC5FC930C748E35E89CCC820E456BD84E01CE83EC2F833755EBC8AE1CD9E7398C61768637F609024EE901A75239B2CED118B65780D30947D44E5B33442A66A46A468ECDC889193935236733659FA7B1DA3D17C1F48A661A2E02BBE292EC7AE83197E6609B8DC7A9F54B72CCD3398E799AC17D9787430A9D1A29E64E21FE43E1CB403E52CC7D457CA4983174EE11E23F87629E659873AA31E72CC39CA64F033724B3DBC511784C1902CF5381E757836CCA30420F420F42CF1E41CF79063D671A7ACE1F811EF23E124EE039DCFB8006CFDD4721A3CCA781D0AEECFEB38A0D41A9BC401884BBFFF460BE4718541F8D79D4EE678AA91D45F0ED560115EE02DC8CAAB80BF059CA6A257017E0B6742DEE02C56BEC025C5AFA8A9D7D2FB9187231C70E2E1E65076EC8C721A164A4DE0339027204E40805E10833899122204578158A70EB02C4255F4D8E1869CB04F210885812272E075558364B2C8BA6C5230A4B</t>
  </si>
  <si>
    <t>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2B2C6B4D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7700000087000000FDBD000007010000789CE3E4B4F1CC4BCB77C94F5670CE2FA80CCA4CCF28B15502318B404C054767674785E2FCB492F2C4A2548560BD023D473D25859002A0065B254310CBAD2817A8434921ACA838CF56C9D8584921B828D92F17240464404495149C73536C950C9414DC72F272C17A81CCF462B011FA76BC5C001E882754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100000031CAE22D01000073696F6E6500000000BEB3E5773CF21200A3B4E5770A000000FD0B00000000000000672F36CFBAC50100E2C1013FBDC50100E2C1013F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461746947656E6572616C692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D000000E20100000000000000672F36CFBAC50100672F36CFBAC50100156BDA3E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36F6C6C656374696F6E45502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000000B70000000000000000672F36CFBAC50100672F36CFBAC50100156BDA3E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36F6C6C656374696F6E56432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07000000050000000100000000000000A4719F0140F11200B27510010B0000000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D4F3018E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6D0B00003D310000DBEE0000FD0B0000789CED5B5B6FDB38167E9E05F63F70B3C56083ED389673693C6D06D048722AC0B7488E0BF48D9668975889D450B43B08F263E675DEF6376CFFD81E92BADACEA6DE99495360F2509314CFED3B87878794FACD1B174B7A4D181138A13FA0BFFEE59B37EE75730C4D3221C5D5D1119A8A682AEEAE8EBA47C8499919D9B0483526AB95FA71789AAA5F3FCD446E264820572D379F89A56AFC6044383C49482429670E8B7276A2874FDAA28BA9376B1C0BEE459CF194461C8DC58489908260EBF4087A619ABA797675D4EBEFE17EE3A9A16FDEF892A4371E7209E8858F95865C488E322250F22DCE78FE9AE4245ADF01094131017234C41B2EB01AA1E81F11079B08CBE986EBC78686EEB2C152AE71C986A229C5401E53040AAF05B9BBC3C7061FA9C0188834B93ABAF746F747E86457511BA5345F0B5C51742B92F9F0BEFB004DC445C60F21F1192206DD8324EDDA110EEF5F249491177BE787101D98EDD36C10DCBF98F53A9DD9F97ECA43252DF63AF851CFFCE998BD8EE98363ACDEEFE399E81829690461403E07AFD07AC56194CBC23F38CB702231934439F0FBCF774C641D9B754B11ADC17B8960ED6E682EF56826F88A48C95F2212239247C93A8738C0E59A36B20FF253D43B46014D28C840388A889038250CA4119017E31565F42076A7C7C8063CA288167C30CAD68B4542238A72223600DA41FCCEF47A28203888F21C34897E5AD3D24F58108238A269CA1760F041BC2E14AF089CCA99368BABC517ADC1BA127A640BD9E95DA0A8738612B25A11C4FEF36F6475FB27FDB38344BD8230CB20A123492246A30F040992C0CEB2010BBE2F03C0C4DA4B251E049188E439161466489848E5A75F54D42434A50C86C195A06DBECE745A79891867D1874FBF02312C6B2E625AD96422B9CC292AE09638D7D4FBE442842E096C2C7786BF71AE7EA65608B0D0B02726A4215E0F9157EF68C030CFC1F92007A315E582C1F60A7B2CD20A48AC7C09069B69C0A99126639A1116AB283CC80397A5075402AE11551EE72C5F275A13DEC4F420F6FD63E46D40A9B5AA50F24A10ECD2909873BD65AFE83AA611960256CD41BCAD6E53F772E129ED01470E2154AC2488023581C33F6A6148B5B820D40E9365B5706AE60E8026C10BA84024B89E83A73644D0A50EE62AAA0B4D884A5F28C219951CC29C2B4420774078C5AD9CF61200826859C7BC60C1BFC30018031642AD8EE604C8C552555B3AE6A40ABE0AEF620E2DC568C30FC41832A63FB77506AEF82A39903161E706930E6177E82EF4C886675DC08ED7BBFCDC1DCF0559F1C3C26693993DF41E9275F1E29F50FAF4FF6F59AA66DEAE76D5D856D1AC87DD6B5315D1802ED44257DC6D1941E96C75ACB3B37EF7BCFBEAB2777AD9BBF47A67505A4F59722DA0D0EF77FADD6EF7AC77D1BF3CEB9DF7CFBDEF4EAD73A8BC39F0D175F8122739386C96252B3BCBB48DAA3D592E753BF41DBE5C8E6535F13627F6F06656F59D349B8BFCB45B0D14EAD686F9418D8E1F203FD68C3548D3623B0799DCE01B2C723B65A60D268E7251361D91954D2F6269D9D646284579EAD2BC9A02FA3BC1B4D11BF961A3E739E351D51D0C2A194C0AD9E854325904403444367843AFC11B7A9E53683748565E0C0655D0C051C7721789B13FCF7A8DB615CAE2AC95597E61BF6AFF98B08A7C4FD0186CD5583B3C769CA02DABFDA0BBC607CE643C0BECD96C02E067C571D1950512A7DD13AB77625DF6FB5BF8B83258B51F8FD380E893E47015E8DF3DEA565A98832A4193E5B61487E55B8C7D7637DC88F618C4B69747E6407B9BC87477C680ED230AB35CD3C0C9B36C6D5CA939B4E7EE0068BB953D4AF39DE7B30CE4D500EB6E23D643E5538C46C5D10346BC5C270760867D46B750700B981D1E0FF2E200CF64528EA91108489F99D81FB993B2A946D3AC1A2D9A27FB14B39A8A39E67CF31CF4EAD57A4141E45587A82FA15B3B7C2B1FB73C1F660ECE6A437477DBF3DF26F235832275CDF0B72BF9FACB18B3AD5F2300A03412CB847FFC328AB551AEF06C27B026C6CF1BE1678EEF3E74C3453B8617CF1BE15ABF678A7185E74EA6686CC2BAFB9C51AEF47BAE2897786E658A66A1F3AC117EE6F8EE43574576338617CF1BE15ABF678A7185670BE5B1486B1BA08366EA7A805F1D8D27C1084E98BE12701B78EFDFDBE8DA1B7B813DF4D5A92E25704256B7409D15619DA28C6D38F4034DE216EF72A474616114E01250688DB9483112545D6E01407FDB466CAB528F27AEE63258E54D7BF72AF0E6A4B0EDB30D9DDAC1CC7726433BD8B235C3E2ABB6D5761C6F36B3DFFB93B1873C74730BDE9CD9C5BDAAEBF96864CFBCC06FF8F8465DBAC84FBF7CCD568F266ECB4E1F79A1E7DC6A144A3BBDEA1AF46BB6541FB127C3215888207E87F6AD5B79D2292EE4BE66FBAAB53AF2C3DBC06E79D09C78EFBEEAF5A92E9638A30B9A90D22C35F4A74D5FD4A6F63E5A0EBAD7B694D429DF8CA8DBA1E148EFFED00A9CB21506E63A4F35ED61D99C47C351DDAEA74C57F5F874558CABDBB2E9AABCAC8427BEBAF02DB99D94DAA8D73539456196DFAAC2418A35000EBD6B063DEB0C2865A228C17A0BE8264CD851141A110E5BDE28FE96D539BDB76AA6309F62F5A2C1A552FFFFFFFF466F5B4D06000000E4B39F0180F112006F17340102000000A0719F0101AA2EC962F57D0790E04CFF940FAAEF3CA6FE460FCC48A27E06F867F5E3A5982685F786F4212739B99C1417B12C8AEF6622CF8CD5E5D71CDDFF65D240A4A5F50D6080138DD5AB24A88F7E2B1E539CE71FB988D134FF38C988F9C025FF383281F963127959D1807454B420608A562853FDB8E406C1B3A4ABEA4DDA747D7574D9E9A9F717C34613ABCBF553D57C9B55CD1997374ABF2E4CB214F877B7ACD5D5F7DCD699E93B6C53CEB03ADD62046C3793CECD10E00445E7D5D12B23C14EE84F55C7DD8035642DB8BAEF8439678603304CA880301B48017DE0D53FBDE8F45EC1D374A157C07E53ED0D067F488C6C2106D42CC76095688AC032A5EF4CC5C82BF5C01A12368FAED51579BFE8868B796466F71AB3CF61F63B1187EB85F7B31458DFF04DC5F2E750AAD91004298A3A7907753A65F6695DBCCEEBCC63CF1BAF624049587C5CB75D7593CDF53BA86EA7DB454BCA38C2A87514A889FBADBF0739BDF78249C9C91F0FFCB1AF2EC9F7D4F0464533B60FCF1D9B06CD743AD0997420CC4B035DD92D690430F9092C56FDAA0F3C4921A95641BA43686D13BA9D61E751AA5E8B6A587C17C5561D95451E177ADA229FFBA182E7119AB36D45D5776790AB0853AF0D1F213EDFABAFFA3A22C78F125FEC4AD695977A47FBB8E857BBD4E64DFE67515F6E530744EDBEB9DAA2F40734B01E784462AABF0BD866D70EB641B5D1F98059F9D9CD0C2FD6EA2B0934E42BAE579DCA51D07E1B9BC40D7983E9BEEE8D8355DD013EC1CA32BB08B47AAAA59E0E78F152AEA41D346907AD6C3EC7EAF30B5F6D1CFAA0BDD6D1E5B1950E134FBD983B533B01D65EB413A91D02D9CF5D26B2C5C959E792A7D377686824CCA6FAE71D8DE507F00350BF2574F54131382DDB1ECC39AD7A73C7E49C19CD7848EFC83B6344A4BE21794799176BDD4E1A288AA5FE60477F43B935E64D919345495EBD857BCF795ABFD103C8ABCE3BD010D21EAC1D47CDEF9D5743D722563B904E8466C470515340AFCD942540E5994B82613E48629F4DD660E20C605D2EF13D64A54874504841310941540E405905B17F7FCBF4370EA6D6BE9FAAAF4938B2EE8F9049A7DE7400F5D0B5A031841167B0A78D53C5FB034F61DD84773A409D0402E5EF5DFD07DB224FE2B258F1651295ED5BA8331246AA3A468A7F91892CBB006A535A00DEF863650D985448020C5ACC28442166390AD5E716BFB734557E6E85C60FBBF132772079CA43A24556A16222A50CDF872345860B1D29C6BB73E729BD5B4BFBA3BDBB83F7DCD9837730FA0D78130D78307A00705D0B187D5411685AC3BA85CB96AA004DAB28000B23B47F82D153FAA796F6E4FE09467BFC638F910B81CDA22CA95C6170B1C74F894B2DEDC971B1C77B70194FF47736FA1452C012442272591AED0FE6223A679926696C2E75BCBE85CDCFE490315872516588F1E42991AEA53D39D2E349592F35777533D4FECF09FF054E4F925D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0E000000050000000100000000000000DCB63B0258F01200B2750D010E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945A006F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52010000990200006E970000E2010000789C6D92CB6E83301045D7A9D47F20FC0081BCA550290122596A121268F7601C64096C6ABB59F4EBEB07AEB3E86A8EEF0CC3CCB527BB84761D82025392E55E42BF89004DEC47BEF7F6FA3299EC8040BD4C8026CBB55AB27BECFBDE9E091552C46F58967F52883C8639628F4A54D3E954A7326E8B0EECF16FD1073971A66A72F613C6FE4C4364616E616161A92121F7ABEE7C15396B8D449B63C591124B3CD0F707D332688A21A986911D15B5E55BCD753CB6322ED72BA9C00E8EFF3B2321A84957758D4D652A878FFDF92C08A320DC6CB7AADF99F5E1D85A62E470EE70E170E970E570ED70330E0089E8E45816ADF90D03046907407349CD67D28103C34DAB3D00653F641C993D40D17629166A6A7938567D0129517BC95DF810561688594F12FF23ACE9D051088D11CADD1B67A662DFE12F7B35F6264EE9459E9ED0995880041068531603F5D076C1F33B94CA2FEC20B8E3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t>
  </si>
  <si>
    <t>41414D5648465353FEFFFFFFFFFFFF7F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61200414153465353474ED2C60C40CDCC0C40000800000800000001000000010000000100000003000000040000000800000019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2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E0F01200FFFF7F0004000000440E340128000000010000000CB49F01F0F01200000080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8EF1200030000000200000068FF300164000000010000000000000001000000FC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F8EF1200000000000300000068FF30016400000001000000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9000000453A297201000073696F6E6500000000BEB3E5773CF21200A3B4E577050000009D0000000000000000672F36CFBAC50100EA70313FBDC50100EA70313FBDC50100000000FFFFFFFF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56657273696F6E65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000000000000000000672F36CFBAC50100672F36CFBAC50100672F36CFBAC50110000000FFFFFFFF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1000000446F63756D656E746F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7000000070100000000000000672F36CFBAC50100672F36CFBAC50100156BDA3EBDC5010000000001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496E666F446F632E786D6C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06000000050000000100000000000000884E500288F01200B2750D0106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F92C517406000000000000000000000000000000000000000000000041414353000010000000000001000000000000400200000000000000000000000000000000000000000000000000000000000000000000000000000000000000000000000000000000000000000000000000000000000000000000000000000000000000000000000000000000000000000000000000000000000000000000000D000000080000000EF000009D000000789C6360000111070000700055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FFFFFFFF08000000050000000100000000000000B075500258F01200B2750D0108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0</t>
  </si>
  <si>
    <t>Nr. Ord.</t>
  </si>
  <si>
    <t>TARIFFA</t>
  </si>
  <si>
    <t>DESIGNAZIONE DEI LAVORI</t>
  </si>
  <si>
    <t>M I S U R A Z I O N I:</t>
  </si>
  <si>
    <t>Quantità</t>
  </si>
  <si>
    <t xml:space="preserve">         IMPORTI</t>
  </si>
  <si>
    <t xml:space="preserve"> </t>
  </si>
  <si>
    <t xml:space="preserve">  </t>
  </si>
  <si>
    <t xml:space="preserve">   </t>
  </si>
  <si>
    <t>Par.ug</t>
  </si>
  <si>
    <t>Lung.</t>
  </si>
  <si>
    <t>Larg.</t>
  </si>
  <si>
    <t>H/peso</t>
  </si>
  <si>
    <t xml:space="preserve">    </t>
  </si>
  <si>
    <t>unitario</t>
  </si>
  <si>
    <t>TOTALE</t>
  </si>
  <si>
    <t>ClDes</t>
  </si>
  <si>
    <t>ClQT</t>
  </si>
  <si>
    <t>Linha</t>
  </si>
  <si>
    <t>TOTALE euro</t>
  </si>
  <si>
    <t>AGGIUNGE NUOVA VOCE</t>
  </si>
  <si>
    <r>
      <t xml:space="preserve">documento realizzato con</t>
    </r>
    <r>
      <rPr>
        <b/>
        <sz val="6"/>
        <rFont val="Tahoma"/>
      </rPr>
      <t>PriMus</t>
    </r>
    <r>
      <rPr>
        <sz val="6"/>
        <rFont val="Tahoma"/>
      </rPr>
      <t xml:space="preserve"> for Excel by </t>
    </r>
    <r>
      <rPr>
        <b/>
        <sz val="6"/>
        <rFont val="Tahoma"/>
      </rPr>
      <t>ACCA software</t>
    </r>
    <r>
      <rPr>
        <sz val="6"/>
        <rFont val="Tahoma"/>
      </rPr>
      <t xml:space="preserve"> S.p.A.</t>
    </r>
  </si>
  <!--$FINEINTESTAZIONEE$-->
  <si>
    <t>1</t>
  </si>
  <si>
    <t>11 006 B2 01</t>
  </si>
  <si>
    <t>Strutture protettive per agrumeti (pergolati): b) pergolato tipico della costiera sorrentina costituito da: - pali di castagno scortecciati della lunghezza di m 7 e del diametro in punta di cm 6-7 posti obliquamente con funzione di puntelli (detti "poze" e "contrapoze"), in numero non inferiore al 25% degli "allirti". Il tutto posto in opera e legato con filo di ferro zincato del n.10: * per il pergolato a doppio corrente - Prezzo adeguato al DL 50/2022 (Decreto Aiuti).	</t>
  </si>
  <si>
    <t>M I S U R A Z I O N I:</t>
  </si>
  <si>
    <t>RIVESTIMENTO MURO IN CALCESTRUZZO CONFINE SUD EST</t>
  </si>
  <si>
    <t>343.50</t>
  </si>
  <si>
    <t/>
  </si>
  <si>
    <t/>
  </si>
  <si>
    <t/>
  </si>
  <si>
    <t>ROUND(PRODUCT(E$ROW_PU$:H$ROW_LUNG$),2)</t>
  </si>
  <si>
    <t>343.50</t>
  </si>
  <si>
    <t>3'</t>
  </si>
  <si>
    <t>SOMMANO m2</t>
  </si>
  <si>
    <t>ROUND(SUM(I$ROW_ID_SOMMANO_INIT$:I$ROW_ID_SOMMANO_FINE$),2)</t>
  </si>
  <si>
    <t>343.50</t>
  </si>
  <si>
    <t>16.86</t>
  </si>
  <si>
    <t>ROUND(PRODUCT(I$ROW_SOMMANO_QTA$:J$ROW_UNITARIO$),2)</t>
  </si>
  <si>
    <t>5791.41</t>
  </si>
  <si>
    <t/>
  </si>
  <si>
    <t>2</t>
  </si>
  <si>
    <t>E.08.010.120.a</t>
  </si>
  <si>
    <t>Ripresa di parametro esterno di muratura di tufo retta o curva per strutture in elevazione, eseguita con blocchetti di tufo squadrati delle dimensioni correnti, data in opera con malta idraulica o pozzolanica in esterno e cementizia in interno con giunti non eccedenti lo spessore di cm 2, a qualsiasi altezza per uno spessore non superiore a cm 15</t>
  </si>
  <si>
    <t>M I S U R A Z I O N I:</t>
  </si>
  <si>
    <t/>
  </si>
  <si>
    <t>255.60</t>
  </si>
  <si>
    <t/>
  </si>
  <si>
    <t/>
  </si>
  <si>
    <t/>
  </si>
  <si>
    <t>ROUND(PRODUCT(E$ROW_PU$:H$ROW_LUNG$),2)</t>
  </si>
  <si>
    <t>255.60</t>
  </si>
  <si>
    <t>3'</t>
  </si>
  <si>
    <t>SOMMANO mq</t>
  </si>
  <si>
    <t>ROUND(SUM(I$ROW_ID_SOMMANO_INIT$:I$ROW_ID_SOMMANO_FINE$),2)</t>
  </si>
  <si>
    <t>255.60</t>
  </si>
  <si>
    <t>64.47</t>
  </si>
  <si>
    <t>ROUND(PRODUCT(I$ROW_SOMMANO_QTA$:J$ROW_UNITARIO$),2)</t>
  </si>
  <si>
    <t>16478.53</t>
  </si>
  <si>
    <t/>
  </si>
  <si>
    <t>3</t>
  </si>
  <si>
    <t>AP_OE_013</t>
  </si>
  <si>
    <t>Maggior compenso alle murature di tufo per lavorazione faccia vista. Per lavorazione a faccia vista - Prezzo adeguato al DL 50/2022 (Decreto Aiuti).	</t>
  </si>
  <si>
    <t>M I S U R A Z I O N I:</t>
  </si>
  <si>
    <t>Vedi voce n° 2 [mq 255.60]</t>
  </si>
  <si>
    <t/>
  </si>
  <si>
    <t/>
  </si>
  <si>
    <t/>
  </si>
  <si>
    <t/>
  </si>
  <si>
    <t>ROUND(PRODUCT(E$ROW_PU$:H$ROW_LUNG$,255.60),2)</t>
  </si>
  <si>
    <t>255.60</t>
  </si>
  <si>
    <t>3'</t>
  </si>
  <si>
    <t>SOMMANO mq</t>
  </si>
  <si>
    <t>ROUND(SUM(I$ROW_ID_SOMMANO_INIT$:I$ROW_ID_SOMMANO_FINE$),2)</t>
  </si>
  <si>
    <t>255.60</t>
  </si>
  <si>
    <t>14.16</t>
  </si>
  <si>
    <t>ROUND(PRODUCT(I$ROW_SOMMANO_QTA$:J$ROW_UNITARIO$),2)</t>
  </si>
  <si>
    <t>3619.30</t>
  </si>
  <si>
    <t/>
  </si>
  <si>
    <t>4</t>
  </si>
  <si>
    <t>E.08.010.030.a</t>
  </si>
  <si>
    <t>Compenso alle murature di tufo per la stilatura dei giunti Maggior compenso alle nuove murature di tufo per la stilatura dei giunti con malta di cemento a kg 400</t>
  </si>
  <si>
    <t>M I S U R A Z I O N I:</t>
  </si>
  <si>
    <t>Vedi voce n° 3 [mq 255.60]</t>
  </si>
  <si>
    <t/>
  </si>
  <si>
    <t/>
  </si>
  <si>
    <t/>
  </si>
  <si>
    <t/>
  </si>
  <si>
    <t>ROUND(PRODUCT(E$ROW_PU$:H$ROW_LUNG$,255.60),2)</t>
  </si>
  <si>
    <t>255.60</t>
  </si>
  <si>
    <t>3'</t>
  </si>
  <si>
    <t>SOMMANO mq</t>
  </si>
  <si>
    <t>ROUND(SUM(I$ROW_ID_SOMMANO_INIT$:I$ROW_ID_SOMMANO_FINE$),2)</t>
  </si>
  <si>
    <t>255.60</t>
  </si>
  <si>
    <t>23.31</t>
  </si>
  <si>
    <t>ROUND(PRODUCT(I$ROW_SOMMANO_QTA$:J$ROW_UNITARIO$),2)</t>
  </si>
  <si>
    <t>5958.04</t>
  </si>
  <si>
    <t/>
  </si>
  <si>
    <t>5</t>
  </si>
  <si>
    <t>R.03.040.060.b</t>
  </si>
  <si>
    <t>Riprofilatura con rifinitura a cazzuola e frattazzo metallico, con malta pronta a ritiro controllato dalle seguenti caratteristiche: resistenza a compressione a 24 ore&gt;= 200 Kg/cm², a 3 gg &gt;= 400 Kg/cm². Per spessore medio fino a 30 mm. Riprofilatura applicata a spruzzo con malta a ritiro controllato</t>
  </si>
  <si>
    <t>M I S U R A Z I O N I:</t>
  </si>
  <si>
    <t/>
  </si>
  <si>
    <t>2.00</t>
  </si>
  <si>
    <t>85.20</t>
  </si>
  <si>
    <t/>
  </si>
  <si>
    <t>1.000</t>
  </si>
  <si>
    <t>ROUND(PRODUCT(E$ROW_PU$:H$ROW_LUNG$),2)</t>
  </si>
  <si>
    <t>170.40</t>
  </si>
  <si>
    <t>3'</t>
  </si>
  <si>
    <t>SOMMANO mq</t>
  </si>
  <si>
    <t>ROUND(SUM(I$ROW_ID_SOMMANO_INIT$:I$ROW_ID_SOMMANO_FINE$),2)</t>
  </si>
  <si>
    <t>170.40</t>
  </si>
  <si>
    <t>85.47</t>
  </si>
  <si>
    <t>ROUND(PRODUCT(I$ROW_SOMMANO_QTA$:J$ROW_UNITARIO$),2)</t>
  </si>
  <si>
    <t>14564.09</t>
  </si>
  <si>
    <t/>
  </si>
  <si>
    <t>6</t>
  </si>
  <si>
    <t>AP_OE_010</t>
  </si>
  <si>
    <t>Sarcitura di lesioni profonde su murature, anche voltate, da eseguirsi mediante l'impiego di scaglie di laterizio o pietra da recupero e malta a base di calce e inerti selezionati per litotipi, granulometria e composizione uguale a quella esistente, secondo le indicazioni della D.L., previa accurata scarnitura, polverizzazione e lavaggio delle superfici con acqua nebulizzata, compresi ogni onere e magistero per dare l'opera compiuta a regola d'arte - Prezzo adeguato al DL 50/2022 (Decreto Aiuti).	</t>
  </si>
  <si>
    <t>M I S U R A Z I O N I:</t>
  </si>
  <si>
    <t>volte</t>
  </si>
  <si>
    <t>1.00</t>
  </si>
  <si>
    <t>7.50</t>
  </si>
  <si>
    <t>3.400</t>
  </si>
  <si>
    <t>1.250</t>
  </si>
  <si>
    <t>ROUND(PRODUCT(E$ROW_PU$:H$ROW_LUNG$),2)</t>
  </si>
  <si>
    <t>31.88</t>
  </si>
  <si>
    <t/>
  </si>
  <si>
    <t>1.00</t>
  </si>
  <si>
    <t>7.50</t>
  </si>
  <si>
    <t>2.750</t>
  </si>
  <si>
    <t>1.250</t>
  </si>
  <si>
    <t>ROUND(PRODUCT(E$ROW_PU$:H$ROW_LUNG$),2)</t>
  </si>
  <si>
    <t>25.78</t>
  </si>
  <si>
    <t>3'</t>
  </si>
  <si>
    <t>SOMMANO m</t>
  </si>
  <si>
    <t>ROUND(SUM(I$ROW_ID_SOMMANO_INIT$:I$ROW_ID_SOMMANO_FINE$),2)</t>
  </si>
  <si>
    <t>57.66</t>
  </si>
  <si>
    <t>32.14</t>
  </si>
  <si>
    <t>ROUND(PRODUCT(I$ROW_SOMMANO_QTA$:J$ROW_UNITARIO$),2)</t>
  </si>
  <si>
    <t>1853.19</t>
  </si>
  <si>
    <t/>
  </si>
  <si>
    <t>7</t>
  </si>
  <si>
    <t>AP_OE_011</t>
  </si>
  <si>
    <t>Sarcitura di lesioni superficiali su murature, anche voltate, da eseguirsi mediante l'impiego di malta idraulica a stabilità volumetrica a base di calce e inerti selezionati per litotipi, granulometria e composizione uguale a quella esistente, secondo le indicazioni della D.L., previa accurata scarnitura, polverizzazione e lavaggio delle superfici con acqua nebulizzata, compresi ogni onere e magistero per dare l'opera compiuta a regola d'arte - Prezzo adeguato al DL 50/2022 (Decreto Aiuti).	</t>
  </si>
  <si>
    <t>M I S U R A Z I O N I:</t>
  </si>
  <si>
    <t>murature ambienti voltati</t>
  </si>
  <si>
    <t>0.50</t>
  </si>
  <si>
    <t>30.00</t>
  </si>
  <si>
    <t/>
  </si>
  <si>
    <t>3.000</t>
  </si>
  <si>
    <t>ROUND(PRODUCT(E$ROW_PU$:H$ROW_LUNG$),2)</t>
  </si>
  <si>
    <t>45.00</t>
  </si>
  <si>
    <t/>
  </si>
  <si>
    <t>0.50</t>
  </si>
  <si>
    <t>6.15</t>
  </si>
  <si>
    <t/>
  </si>
  <si>
    <t>3.700</t>
  </si>
  <si>
    <t>ROUND(PRODUCT(E$ROW_PU$:H$ROW_LUNG$),2)</t>
  </si>
  <si>
    <t>11.38</t>
  </si>
  <si>
    <t>volte</t>
  </si>
  <si>
    <t>1.00</t>
  </si>
  <si>
    <t>7.50</t>
  </si>
  <si>
    <t>3.400</t>
  </si>
  <si>
    <t>1.250</t>
  </si>
  <si>
    <t>ROUND(PRODUCT(E$ROW_PU$:H$ROW_LUNG$),2)</t>
  </si>
  <si>
    <t>31.88</t>
  </si>
  <si>
    <t/>
  </si>
  <si>
    <t>1.00</t>
  </si>
  <si>
    <t>7.50</t>
  </si>
  <si>
    <t>2.750</t>
  </si>
  <si>
    <t>1.250</t>
  </si>
  <si>
    <t>ROUND(PRODUCT(E$ROW_PU$:H$ROW_LUNG$),2)</t>
  </si>
  <si>
    <t>25.78</t>
  </si>
  <si>
    <t>3'</t>
  </si>
  <si>
    <t>SOMMANO m</t>
  </si>
  <si>
    <t>ROUND(SUM(I$ROW_ID_SOMMANO_INIT$:I$ROW_ID_SOMMANO_FINE$),2)</t>
  </si>
  <si>
    <t>114.04</t>
  </si>
  <si>
    <t>17.44</t>
  </si>
  <si>
    <t>ROUND(PRODUCT(I$ROW_SOMMANO_QTA$:J$ROW_UNITARIO$),2)</t>
  </si>
  <si>
    <t>1988.86</t>
  </si>
  <si>
    <t/>
  </si>
  <si>
    <t>8</t>
  </si>
  <si>
    <t>R.03.030.030.a</t>
  </si>
  <si>
    <t>Revisione e restauro di paramento murario in laterizio comprendente scarnitura delle vecchie malte ammalorate, con l'onere della salvaguardia dei tratti in buono stato di conservazione, successivo lavaggio e spazzolatura con spazzole di saggina, sostituzione dei laterizi non recuperabili, stuccatura delle connessure con malta idraulica e inerti, appropriati alla malta originaria, additivata con resina acrilica per maggior tenuta anche negli strati esigui, spazzolatura finale e predisposizione per i trattamenti di patinatura e protezione. Revisione di paramento murario in mattoncini realizzati a mano</t>
  </si>
  <si>
    <t>M I S U R A Z I O N I:</t>
  </si>
  <si>
    <t/>
  </si>
  <si>
    <t/>
  </si>
  <si>
    <t>92.00</t>
  </si>
  <si>
    <t/>
  </si>
  <si>
    <t>9.000</t>
  </si>
  <si>
    <t>ROUND(PRODUCT(E$ROW_PU$:H$ROW_LUNG$),2)</t>
  </si>
  <si>
    <t>828.00</t>
  </si>
  <si>
    <t/>
  </si>
  <si>
    <t>131.60</t>
  </si>
  <si>
    <t/>
  </si>
  <si>
    <t/>
  </si>
  <si>
    <t/>
  </si>
  <si>
    <t>ROUND(PRODUCT(E$ROW_PU$:H$ROW_LUNG$),2)</t>
  </si>
  <si>
    <t>131.60</t>
  </si>
  <si>
    <t>3'</t>
  </si>
  <si>
    <t>SOMMANO mq</t>
  </si>
  <si>
    <t>ROUND(SUM(I$ROW_ID_SOMMANO_INIT$:I$ROW_ID_SOMMANO_FINE$),2)</t>
  </si>
  <si>
    <t>959.60</t>
  </si>
  <si>
    <t>125.41</t>
  </si>
  <si>
    <t>ROUND(PRODUCT(I$ROW_SOMMANO_QTA$:J$ROW_UNITARIO$),2)</t>
  </si>
  <si>
    <t>120343.44</t>
  </si>
  <si>
    <t/>
  </si>
  <si>
    <t>9</t>
  </si>
  <si>
    <t>R.03.030.050.b</t>
  </si>
  <si>
    <t>Consolidamento di murature con malta strutturale e rete in fibra di vetro Consolidamento di murature di qualsiasi genere, anche ad una testa, mediante l'applicazione di rete GFRP resistente agli alcali, di grammatura non inferiore a 270 g/mq. Compresi la spicconatura dell'intonaco, la spazzolatura e il lavaggio delle superfici d'intervento, la posa della rete con fissaggio meccanico, i tagli, gli sfridi, le piegature e le sovrapposizioni della rete, intonaco con malta strutturale a base di calce idraulica M15, spessore non inferiore a 4 cm e la rifinitura. Su entrambi i lati</t>
  </si>
  <si>
    <t>M I S U R A Z I O N I:</t>
  </si>
  <si>
    <t>piano terra</t>
  </si>
  <si>
    <t/>
  </si>
  <si>
    <t>20.55</t>
  </si>
  <si>
    <t/>
  </si>
  <si>
    <t>3.000</t>
  </si>
  <si>
    <t>ROUND(PRODUCT(E$ROW_PU$:H$ROW_LUNG$),2)</t>
  </si>
  <si>
    <t>61.65</t>
  </si>
  <si>
    <t/>
  </si>
  <si>
    <t/>
  </si>
  <si>
    <t>5.05</t>
  </si>
  <si>
    <t/>
  </si>
  <si>
    <t>3.000</t>
  </si>
  <si>
    <t>ROUND(PRODUCT(E$ROW_PU$:H$ROW_LUNG$),2)</t>
  </si>
  <si>
    <t>15.15</t>
  </si>
  <si>
    <t/>
  </si>
  <si>
    <t/>
  </si>
  <si>
    <t>3.65</t>
  </si>
  <si>
    <t/>
  </si>
  <si>
    <t>3.000</t>
  </si>
  <si>
    <t>ROUND(PRODUCT(E$ROW_PU$:H$ROW_LUNG$),2)</t>
  </si>
  <si>
    <t>10.95</t>
  </si>
  <si>
    <t/>
  </si>
  <si>
    <t/>
  </si>
  <si>
    <t>4.10</t>
  </si>
  <si>
    <t/>
  </si>
  <si>
    <t>3.000</t>
  </si>
  <si>
    <t>ROUND(PRODUCT(E$ROW_PU$:H$ROW_LUNG$),2)</t>
  </si>
  <si>
    <t>12.30</t>
  </si>
  <si>
    <t/>
  </si>
  <si>
    <t/>
  </si>
  <si>
    <t>4.25</t>
  </si>
  <si>
    <t/>
  </si>
  <si>
    <t>3.000</t>
  </si>
  <si>
    <t>ROUND(PRODUCT(E$ROW_PU$:H$ROW_LUNG$),2)</t>
  </si>
  <si>
    <t>12.75</t>
  </si>
  <si>
    <t/>
  </si>
  <si>
    <t/>
  </si>
  <si>
    <t>2.70</t>
  </si>
  <si>
    <t/>
  </si>
  <si>
    <t>3.000</t>
  </si>
  <si>
    <t>ROUND(PRODUCT(E$ROW_PU$:H$ROW_LUNG$),2)</t>
  </si>
  <si>
    <t>8.10</t>
  </si>
  <si>
    <t/>
  </si>
  <si>
    <t/>
  </si>
  <si>
    <t>4.05</t>
  </si>
  <si>
    <t/>
  </si>
  <si>
    <t>3.000</t>
  </si>
  <si>
    <t>ROUND(PRODUCT(E$ROW_PU$:H$ROW_LUNG$),2)</t>
  </si>
  <si>
    <t>12.15</t>
  </si>
  <si>
    <t/>
  </si>
  <si>
    <t/>
  </si>
  <si>
    <t>17.50</t>
  </si>
  <si>
    <t/>
  </si>
  <si>
    <t>3.000</t>
  </si>
  <si>
    <t>ROUND(PRODUCT(E$ROW_PU$:H$ROW_LUNG$),2)</t>
  </si>
  <si>
    <t>52.50</t>
  </si>
  <si>
    <t/>
  </si>
  <si>
    <t/>
  </si>
  <si>
    <t/>
  </si>
  <si>
    <t/>
  </si>
  <si>
    <t>0</t>
  </si>
  <si>
    <t>ROUND(PRODUCT(E$ROW_PU$:H$ROW_LUNG$),2)</t>
  </si>
  <si>
    <t>0.00</t>
  </si>
  <si>
    <t/>
  </si>
  <si>
    <t/>
  </si>
  <si>
    <t>6.45</t>
  </si>
  <si>
    <t/>
  </si>
  <si>
    <t>3.000</t>
  </si>
  <si>
    <t>ROUND(PRODUCT(E$ROW_PU$:H$ROW_LUNG$),2)</t>
  </si>
  <si>
    <t>19.35</t>
  </si>
  <si>
    <t/>
  </si>
  <si>
    <t/>
  </si>
  <si>
    <t>9.75</t>
  </si>
  <si>
    <t/>
  </si>
  <si>
    <t>3.000</t>
  </si>
  <si>
    <t>ROUND(PRODUCT(E$ROW_PU$:H$ROW_LUNG$),2)</t>
  </si>
  <si>
    <t>29.25</t>
  </si>
  <si>
    <t/>
  </si>
  <si>
    <t/>
  </si>
  <si>
    <t>9.75</t>
  </si>
  <si>
    <t/>
  </si>
  <si>
    <t>3.000</t>
  </si>
  <si>
    <t>ROUND(PRODUCT(E$ROW_PU$:H$ROW_LUNG$),2)</t>
  </si>
  <si>
    <t>29.25</t>
  </si>
  <si>
    <t/>
  </si>
  <si>
    <t/>
  </si>
  <si>
    <t>14.55</t>
  </si>
  <si>
    <t/>
  </si>
  <si>
    <t>3.000</t>
  </si>
  <si>
    <t>ROUND(PRODUCT(E$ROW_PU$:H$ROW_LUNG$),2)</t>
  </si>
  <si>
    <t>43.65</t>
  </si>
  <si>
    <t/>
  </si>
  <si>
    <t/>
  </si>
  <si>
    <t>4.70</t>
  </si>
  <si>
    <t/>
  </si>
  <si>
    <t>3.000</t>
  </si>
  <si>
    <t>ROUND(PRODUCT(E$ROW_PU$:H$ROW_LUNG$),2)</t>
  </si>
  <si>
    <t>14.10</t>
  </si>
  <si>
    <t/>
  </si>
  <si>
    <t/>
  </si>
  <si>
    <t>12.10</t>
  </si>
  <si>
    <t/>
  </si>
  <si>
    <t>3.000</t>
  </si>
  <si>
    <t>ROUND(PRODUCT(E$ROW_PU$:H$ROW_LUNG$),2)</t>
  </si>
  <si>
    <t>36.30</t>
  </si>
  <si>
    <t/>
  </si>
  <si>
    <t/>
  </si>
  <si>
    <t>6.90</t>
  </si>
  <si>
    <t/>
  </si>
  <si>
    <t>3.000</t>
  </si>
  <si>
    <t>ROUND(PRODUCT(E$ROW_PU$:H$ROW_LUNG$),2)</t>
  </si>
  <si>
    <t>20.70</t>
  </si>
  <si>
    <t/>
  </si>
  <si>
    <t/>
  </si>
  <si>
    <t>3.05</t>
  </si>
  <si>
    <t/>
  </si>
  <si>
    <t>3.000</t>
  </si>
  <si>
    <t>ROUND(PRODUCT(E$ROW_PU$:H$ROW_LUNG$),2)</t>
  </si>
  <si>
    <t>9.15</t>
  </si>
  <si>
    <t/>
  </si>
  <si>
    <t/>
  </si>
  <si>
    <t>11.50</t>
  </si>
  <si>
    <t/>
  </si>
  <si>
    <t>3.000</t>
  </si>
  <si>
    <t>ROUND(PRODUCT(E$ROW_PU$:H$ROW_LUNG$),2)</t>
  </si>
  <si>
    <t>34.50</t>
  </si>
  <si>
    <t/>
  </si>
  <si>
    <t/>
  </si>
  <si>
    <t>3.45</t>
  </si>
  <si>
    <t/>
  </si>
  <si>
    <t>3.000</t>
  </si>
  <si>
    <t>ROUND(PRODUCT(E$ROW_PU$:H$ROW_LUNG$),2)</t>
  </si>
  <si>
    <t>10.35</t>
  </si>
  <si>
    <t/>
  </si>
  <si>
    <t/>
  </si>
  <si>
    <t>3.80</t>
  </si>
  <si>
    <t/>
  </si>
  <si>
    <t>3.000</t>
  </si>
  <si>
    <t>ROUND(PRODUCT(E$ROW_PU$:H$ROW_LUNG$),2)</t>
  </si>
  <si>
    <t>11.40</t>
  </si>
  <si>
    <t/>
  </si>
  <si>
    <t/>
  </si>
  <si>
    <t/>
  </si>
  <si>
    <t/>
  </si>
  <si>
    <t>0</t>
  </si>
  <si>
    <t>ROUND(PRODUCT(E$ROW_PU$:H$ROW_LUNG$),2)</t>
  </si>
  <si>
    <t>0.00</t>
  </si>
  <si>
    <t>piano primo</t>
  </si>
  <si>
    <t/>
  </si>
  <si>
    <t>20.95</t>
  </si>
  <si>
    <t/>
  </si>
  <si>
    <t>3.000</t>
  </si>
  <si>
    <t>ROUND(PRODUCT(E$ROW_PU$:H$ROW_LUNG$),2)</t>
  </si>
  <si>
    <t>62.85</t>
  </si>
  <si>
    <t/>
  </si>
  <si>
    <t/>
  </si>
  <si>
    <t>5.05</t>
  </si>
  <si>
    <t/>
  </si>
  <si>
    <t>3.000</t>
  </si>
  <si>
    <t>ROUND(PRODUCT(E$ROW_PU$:H$ROW_LUNG$),2)</t>
  </si>
  <si>
    <t>15.15</t>
  </si>
  <si>
    <t/>
  </si>
  <si>
    <t/>
  </si>
  <si>
    <t>4.30</t>
  </si>
  <si>
    <t/>
  </si>
  <si>
    <t>3.000</t>
  </si>
  <si>
    <t>ROUND(PRODUCT(E$ROW_PU$:H$ROW_LUNG$),2)</t>
  </si>
  <si>
    <t>12.90</t>
  </si>
  <si>
    <t/>
  </si>
  <si>
    <t/>
  </si>
  <si>
    <t>4.45</t>
  </si>
  <si>
    <t/>
  </si>
  <si>
    <t>3.000</t>
  </si>
  <si>
    <t>ROUND(PRODUCT(E$ROW_PU$:H$ROW_LUNG$),2)</t>
  </si>
  <si>
    <t>13.35</t>
  </si>
  <si>
    <t/>
  </si>
  <si>
    <t/>
  </si>
  <si>
    <t>4.60</t>
  </si>
  <si>
    <t/>
  </si>
  <si>
    <t>3.000</t>
  </si>
  <si>
    <t>ROUND(PRODUCT(E$ROW_PU$:H$ROW_LUNG$),2)</t>
  </si>
  <si>
    <t>13.80</t>
  </si>
  <si>
    <t/>
  </si>
  <si>
    <t/>
  </si>
  <si>
    <t>3.85</t>
  </si>
  <si>
    <t/>
  </si>
  <si>
    <t>3.000</t>
  </si>
  <si>
    <t>ROUND(PRODUCT(E$ROW_PU$:H$ROW_LUNG$),2)</t>
  </si>
  <si>
    <t>11.55</t>
  </si>
  <si>
    <t/>
  </si>
  <si>
    <t/>
  </si>
  <si>
    <t>17.90</t>
  </si>
  <si>
    <t/>
  </si>
  <si>
    <t>3.000</t>
  </si>
  <si>
    <t>ROUND(PRODUCT(E$ROW_PU$:H$ROW_LUNG$),2)</t>
  </si>
  <si>
    <t>53.70</t>
  </si>
  <si>
    <t/>
  </si>
  <si>
    <t/>
  </si>
  <si>
    <t>2.70</t>
  </si>
  <si>
    <t/>
  </si>
  <si>
    <t>3.000</t>
  </si>
  <si>
    <t>ROUND(PRODUCT(E$ROW_PU$:H$ROW_LUNG$),2)</t>
  </si>
  <si>
    <t>8.10</t>
  </si>
  <si>
    <t/>
  </si>
  <si>
    <t/>
  </si>
  <si>
    <t/>
  </si>
  <si>
    <t/>
  </si>
  <si>
    <t>0</t>
  </si>
  <si>
    <t>ROUND(PRODUCT(E$ROW_PU$:H$ROW_LUNG$),2)</t>
  </si>
  <si>
    <t>0.00</t>
  </si>
  <si>
    <t/>
  </si>
  <si>
    <t/>
  </si>
  <si>
    <t>9.80</t>
  </si>
  <si>
    <t/>
  </si>
  <si>
    <t>3.000</t>
  </si>
  <si>
    <t>ROUND(PRODUCT(E$ROW_PU$:H$ROW_LUNG$),2)</t>
  </si>
  <si>
    <t>29.40</t>
  </si>
  <si>
    <t>3'</t>
  </si>
  <si>
    <t>SOMMANO mq</t>
  </si>
  <si>
    <t>ROUND(SUM(I$ROW_ID_SOMMANO_INIT$:I$ROW_ID_SOMMANO_FINE$),2)</t>
  </si>
  <si>
    <t>664.35</t>
  </si>
  <si>
    <t>146.27</t>
  </si>
  <si>
    <t>ROUND(PRODUCT(I$ROW_SOMMANO_QTA$:J$ROW_UNITARIO$),2)</t>
  </si>
  <si>
    <t>97174.47</t>
  </si>
  <si>
    <t/>
  </si>
  <si>
    <t>10</t>
  </si>
  <si>
    <t>E.08.010.010.c</t>
  </si>
  <si>
    <t>Murature in blocchi di tufo Muratura di blocchetti di tufo scelti e squadrati, eseguita con malta bastarda entro e fuori terra, a qualsiasi profondità o altezza, per pareti rette o curve, compresi l'impiego di regoli a piombo in corrispondenza degli spigoli del muro e di cordicelle per l'allineamento dei blocchetti, la posa in opera degli stessi a strati orizzontali, la formazione dei giunti, la formazione di riseghe, mazzette, spigoli, curvature, architravi e piattabande sui vani porta e finestre, la configurazione a scarpa. Spessore 39 cm</t>
  </si>
  <si>
    <t>M I S U R A Z I O N I:</t>
  </si>
  <si>
    <t>completamento volume nuova scala</t>
  </si>
  <si>
    <t/>
  </si>
  <si>
    <t>5.25</t>
  </si>
  <si>
    <t/>
  </si>
  <si>
    <t>2.450</t>
  </si>
  <si>
    <t>ROUND(PRODUCT(E$ROW_PU$:H$ROW_LUNG$),2)</t>
  </si>
  <si>
    <t>12.86</t>
  </si>
  <si>
    <t/>
  </si>
  <si>
    <t/>
  </si>
  <si>
    <t>2.90</t>
  </si>
  <si>
    <t/>
  </si>
  <si>
    <t>2.450</t>
  </si>
  <si>
    <t>ROUND(PRODUCT(E$ROW_PU$:H$ROW_LUNG$),2)</t>
  </si>
  <si>
    <t>7.11</t>
  </si>
  <si>
    <t/>
  </si>
  <si>
    <t/>
  </si>
  <si>
    <t>4.15</t>
  </si>
  <si>
    <t/>
  </si>
  <si>
    <t>2.450</t>
  </si>
  <si>
    <t>ROUND(PRODUCT(E$ROW_PU$:H$ROW_LUNG$),2)</t>
  </si>
  <si>
    <t>10.17</t>
  </si>
  <si>
    <t>3'</t>
  </si>
  <si>
    <t>SOMMANO mq</t>
  </si>
  <si>
    <t>ROUND(SUM(I$ROW_ID_SOMMANO_INIT$:I$ROW_ID_SOMMANO_FINE$),2)</t>
  </si>
  <si>
    <t>30.14</t>
  </si>
  <si>
    <t>75.99</t>
  </si>
  <si>
    <t>ROUND(PRODUCT(I$ROW_SOMMANO_QTA$:J$ROW_UNITARIO$),2)</t>
  </si>
  <si>
    <t>2290.34</t>
  </si>
  <si>
    <t/>
  </si>
  <si>
    <t>11</t>
  </si>
  <si>
    <t>E.08.010.010.a</t>
  </si>
  <si>
    <t>Murature in blocchi di tufo Muratura di blocchetti di tufo scelti e squadrati, eseguita con malta bastarda entro e fuori terra, a qualsiasi profondità o altezza, per pareti rette o curve, compresi l'impiego di regoli a piombo in corrispondenza degli spigoli del muro e di cordicelle per l'allineamento dei blocchetti, la posa in opera degli stessi a strati orizzontali, la formazione dei giunti, la formazione di riseghe, mazzette, spigoli, curvature, architravi e piattabande sui vani porta e finestre, la configurazione a scarpa. Spessore 12 cm</t>
  </si>
  <si>
    <t>M I S U R A Z I O N I:</t>
  </si>
  <si>
    <t>Vedi voce n° 10 [mq 30.14]</t>
  </si>
  <si>
    <t/>
  </si>
  <si>
    <t/>
  </si>
  <si>
    <t/>
  </si>
  <si>
    <t/>
  </si>
  <si>
    <t>ROUND(PRODUCT(E$ROW_PU$:H$ROW_LUNG$,30.14),2)</t>
  </si>
  <si>
    <t>30.14</t>
  </si>
  <si>
    <t>3'</t>
  </si>
  <si>
    <t>SOMMANO mq</t>
  </si>
  <si>
    <t>ROUND(SUM(I$ROW_ID_SOMMANO_INIT$:I$ROW_ID_SOMMANO_FINE$),2)</t>
  </si>
  <si>
    <t>30.14</t>
  </si>
  <si>
    <t>34.80</t>
  </si>
  <si>
    <t>ROUND(PRODUCT(I$ROW_SOMMANO_QTA$:J$ROW_UNITARIO$),2)</t>
  </si>
  <si>
    <t>1048.87</t>
  </si>
  <si>
    <t/>
  </si>
  <si>
    <t>12</t>
  </si>
  <si>
    <t>E.22.010.010.b.CAM</t>
  </si>
  <si>
    <t>Pareti divisorie in lastre di cartongesso dello spessore di 12 mm fissate mediante viti autofilettanti alla struttura portante costituita da profilati in lamiera di acciaio zincato, con interasse non superiore a 60 cm, compresi la formazione di eventuali vani porta e vani finestra, gli spigoli vivi, il nastro a rete coprigiunti, la stuccatura dei giunti, la sigillatura, il materiale di fissaggio. Con due lastre di cartongesso su entrambi i lati della parete</t>
  </si>
  <si>
    <t>M I S U R A Z I O N I:</t>
  </si>
  <si>
    <t>pareti WC piano ammezzato</t>
  </si>
  <si>
    <t/>
  </si>
  <si>
    <t>2.75</t>
  </si>
  <si>
    <t/>
  </si>
  <si>
    <t>2.200</t>
  </si>
  <si>
    <t>ROUND(PRODUCT(E$ROW_PU$:H$ROW_LUNG$),2)</t>
  </si>
  <si>
    <t>6.05</t>
  </si>
  <si>
    <t>pareti WC piano primo</t>
  </si>
  <si>
    <t/>
  </si>
  <si>
    <t>2.00</t>
  </si>
  <si>
    <t/>
  </si>
  <si>
    <t>2.200</t>
  </si>
  <si>
    <t>ROUND(PRODUCT(E$ROW_PU$:H$ROW_LUNG$),2)</t>
  </si>
  <si>
    <t>4.40</t>
  </si>
  <si>
    <t>3'</t>
  </si>
  <si>
    <t>SOMMANO mq</t>
  </si>
  <si>
    <t>ROUND(SUM(I$ROW_ID_SOMMANO_INIT$:I$ROW_ID_SOMMANO_FINE$),2)</t>
  </si>
  <si>
    <t>10.45</t>
  </si>
  <si>
    <t>51.07</t>
  </si>
  <si>
    <t>ROUND(PRODUCT(I$ROW_SOMMANO_QTA$:J$ROW_UNITARIO$),2)</t>
  </si>
  <si>
    <t>533.68</t>
  </si>
  <si>
    <t/>
  </si>
  <si>
    <t>13</t>
  </si>
  <si>
    <t>AP_OE_007</t>
  </si>
  <si>
    <t>Fornitura e posa in opera di pareti divisorie costituite da pannelli in laminato stratificato HPL, spessore 14 mm, con bordi levigati ed angoli arrotondati, superficie esterna antigraffio, profili e rifiniture in alluminio anodizzato. Le pareti dovrano essere assemblate tramite sbarre (lega T 60/60) chiamate “catena”, che tengono insieme la struttura e dove sono posizionate dei montanti che includono guarnizioni e cardini auto-accostanti. Le cerniere auto-accostanti in alluminio dovranno essere regolabili ed assemblate con cardini anti-strofinamento in materiale plastico, con speciali ammortizzatori d’urto che sono inglobati nello spessore della porta, e con guarnizioni in gomma, inserite nella parte perimetrale della porta, così come nella paretina frontale, attutendo quindi il colpo della chiusura. Ogni modulo di partizione dovrà essere fissato al pavimento da un piedino regolabile, e sospeso da terra 200 mm, per agevolare la pulizia.Tutti i divisori dovranno essere corredati di chiusura libero/occupato in acciaio inossidabile ed apertura di emergenza. E' compreso tutto quanto altro necessario a completare l'opera a perfetta regola d'arte - Prezzo adeguato al DL 50/2022 (Decreto Aiuti).</t>
  </si>
  <si>
    <t>M I S U R A Z I O N I:</t>
  </si>
  <si>
    <t>divisori WC piano terra (dipendenti)</t>
  </si>
  <si>
    <t>2.00</t>
  </si>
  <si>
    <t>0.92</t>
  </si>
  <si>
    <t/>
  </si>
  <si>
    <t>2.200</t>
  </si>
  <si>
    <t>ROUND(PRODUCT(E$ROW_PU$:H$ROW_LUNG$),2)</t>
  </si>
  <si>
    <t>4.05</t>
  </si>
  <si>
    <t>divisori WC piano terra (dipendenti)</t>
  </si>
  <si>
    <t>2.00</t>
  </si>
  <si>
    <t>0.45</t>
  </si>
  <si>
    <t/>
  </si>
  <si>
    <t>2.200</t>
  </si>
  <si>
    <t>ROUND(PRODUCT(E$ROW_PU$:H$ROW_LUNG$),2)</t>
  </si>
  <si>
    <t>1.98</t>
  </si>
  <si>
    <t>divisori WC piano ammezzato</t>
  </si>
  <si>
    <t>2.00</t>
  </si>
  <si>
    <t>1.40</t>
  </si>
  <si>
    <t/>
  </si>
  <si>
    <t>2.200</t>
  </si>
  <si>
    <t>ROUND(PRODUCT(E$ROW_PU$:H$ROW_LUNG$),2)</t>
  </si>
  <si>
    <t>6.16</t>
  </si>
  <si>
    <t>3'</t>
  </si>
  <si>
    <t>SOMMANO mq</t>
  </si>
  <si>
    <t>ROUND(SUM(I$ROW_ID_SOMMANO_INIT$:I$ROW_ID_SOMMANO_FINE$),2)</t>
  </si>
  <si>
    <t>12.19</t>
  </si>
  <si>
    <t>200.76</t>
  </si>
  <si>
    <t>ROUND(PRODUCT(I$ROW_SOMMANO_QTA$:J$ROW_UNITARIO$),2)</t>
  </si>
  <si>
    <t>2447.26</t>
  </si>
  <si>
    <t/>
  </si>
  <si>
    <t>14</t>
  </si>
  <si>
    <t>R.02.060.040.a.CAM</t>
  </si>
  <si>
    <t>Demolizione di pavimento in piastrelle di ceramica, compreso il sottofondo, posto in opera a mezzo di malta o colla. Demolizione di pavimento in piastrelle di ceramica</t>
  </si>
  <si>
    <t>M I S U R A Z I O N I:</t>
  </si>
  <si>
    <t>---PIANO PRIMO---</t>
  </si>
  <si>
    <t/>
  </si>
  <si>
    <t/>
  </si>
  <si>
    <t/>
  </si>
  <si>
    <t>0</t>
  </si>
  <si>
    <t>ROUND(PRODUCT(E$ROW_PU$:H$ROW_LUNG$),2)</t>
  </si>
  <si>
    <t>0.00</t>
  </si>
  <si>
    <t/>
  </si>
  <si>
    <t>23.80</t>
  </si>
  <si>
    <t/>
  </si>
  <si>
    <t/>
  </si>
  <si>
    <t/>
  </si>
  <si>
    <t>ROUND(PRODUCT(E$ROW_PU$:H$ROW_LUNG$),2)</t>
  </si>
  <si>
    <t>23.80</t>
  </si>
  <si>
    <t/>
  </si>
  <si>
    <t>23.95</t>
  </si>
  <si>
    <t/>
  </si>
  <si>
    <t/>
  </si>
  <si>
    <t/>
  </si>
  <si>
    <t>ROUND(PRODUCT(E$ROW_PU$:H$ROW_LUNG$),2)</t>
  </si>
  <si>
    <t>23.95</t>
  </si>
  <si>
    <t>wc</t>
  </si>
  <si>
    <t>6.80</t>
  </si>
  <si>
    <t/>
  </si>
  <si>
    <t/>
  </si>
  <si>
    <t/>
  </si>
  <si>
    <t>ROUND(PRODUCT(E$ROW_PU$:H$ROW_LUNG$),2)</t>
  </si>
  <si>
    <t>6.80</t>
  </si>
  <si>
    <t/>
  </si>
  <si>
    <t/>
  </si>
  <si>
    <t/>
  </si>
  <si>
    <t/>
  </si>
  <si>
    <t>0</t>
  </si>
  <si>
    <t>ROUND(PRODUCT(E$ROW_PU$:H$ROW_LUNG$),2)</t>
  </si>
  <si>
    <t>0.00</t>
  </si>
  <si>
    <t>3'</t>
  </si>
  <si>
    <t>SOMMANO mq</t>
  </si>
  <si>
    <t>ROUND(SUM(I$ROW_ID_SOMMANO_INIT$:I$ROW_ID_SOMMANO_FINE$),2)</t>
  </si>
  <si>
    <t>54.55</t>
  </si>
  <si>
    <t>8.50</t>
  </si>
  <si>
    <t>ROUND(PRODUCT(I$ROW_SOMMANO_QTA$:J$ROW_UNITARIO$),2)</t>
  </si>
  <si>
    <t>463.68</t>
  </si>
  <si>
    <t/>
  </si>
  <si>
    <t>15</t>
  </si>
  <si>
    <t>R.02.060.022.a.CAM</t>
  </si>
  <si>
    <t>Demolizione di massi, massetto continuo in calcestruzzo o malta cementizia, di sottofondi, platee e simili, eseguito a mano e/o con l'ausilio di attrezzi meccanici, a qualsiasi altezza e condizione. Compresi l'accatastamento dei materiali di risulta fino ad una distanza di 50 m. Non armati di altezza fino a 10 cm</t>
  </si>
  <si>
    <t>M I S U R A Z I O N I:</t>
  </si>
  <si>
    <t>Vedi voce n° 14 [mq 54.55]</t>
  </si>
  <si>
    <t/>
  </si>
  <si>
    <t/>
  </si>
  <si>
    <t/>
  </si>
  <si>
    <t/>
  </si>
  <si>
    <t>ROUND(PRODUCT(E$ROW_PU$:H$ROW_LUNG$,54.55),2)</t>
  </si>
  <si>
    <t>54.55</t>
  </si>
  <si>
    <t>3'</t>
  </si>
  <si>
    <t>SOMMANO mq</t>
  </si>
  <si>
    <t>ROUND(SUM(I$ROW_ID_SOMMANO_INIT$:I$ROW_ID_SOMMANO_FINE$),2)</t>
  </si>
  <si>
    <t>54.55</t>
  </si>
  <si>
    <t>15.34</t>
  </si>
  <si>
    <t>ROUND(PRODUCT(I$ROW_SOMMANO_QTA$:J$ROW_UNITARIO$),2)</t>
  </si>
  <si>
    <t>836.80</t>
  </si>
  <si>
    <t/>
  </si>
  <si>
    <t>16</t>
  </si>
  <si>
    <t>T.01.030.010.a</t>
  </si>
  <si>
    <t>Movimentazione nell'area di cantiere di materiali provenienti da demolizioni Movimentazione nell'area di cantiere, con uso di mezzi meccanici di piccole dimensioni, di materiali provenienti da demolizioni e rimozioni, compreso carico anche a mano, sul mezzo di trasporto, scarico a deposito. La misurazione è calcolata secondo il volume misurato prima della demolizione dei materiali. Movimentazione nell'area di cantiere di materiali provenienti da demolizioni e rimozioni</t>
  </si>
  <si>
    <t>M I S U R A Z I O N I:</t>
  </si>
  <si>
    <t>Vedi voce n° 15 [mq 54.55]</t>
  </si>
  <si>
    <t/>
  </si>
  <si>
    <t/>
  </si>
  <si>
    <t/>
  </si>
  <si>
    <t>0.100</t>
  </si>
  <si>
    <t>ROUND(PRODUCT(E$ROW_PU$:H$ROW_LUNG$,54.55),2)</t>
  </si>
  <si>
    <t>5.46</t>
  </si>
  <si>
    <t>3'</t>
  </si>
  <si>
    <t>SOMMANO mc</t>
  </si>
  <si>
    <t>ROUND(SUM(I$ROW_ID_SOMMANO_INIT$:I$ROW_ID_SOMMANO_FINE$),2)</t>
  </si>
  <si>
    <t>5.46</t>
  </si>
  <si>
    <t>7.43</t>
  </si>
  <si>
    <t>ROUND(PRODUCT(I$ROW_SOMMANO_QTA$:J$ROW_UNITARIO$),2)</t>
  </si>
  <si>
    <t>40.57</t>
  </si>
  <si>
    <t/>
  </si>
  <si>
    <t>17</t>
  </si>
  <si>
    <t>T.01.020.020.a</t>
  </si>
  <si>
    <t>Trasporto di materiale proveniente da lavori di demolizione con motocarro di portata fino a 1 mc Trasporto di materiali di risulta, provenienti da demolizioni e rimozioni, eseguiti anche a mano o in zone disagiate, con motocarro di portata fino a 1 m³, o mezzo di uguali caratteristiche, compresi carico, anche a mano, viaggio, scarico, spandimento del materiale ed esclusi gli oneri di discarica autorizzata</t>
  </si>
  <si>
    <t>M I S U R A Z I O N I:</t>
  </si>
  <si>
    <t>Vedi voce n° 16 [mc 5.46]</t>
  </si>
  <si>
    <t/>
  </si>
  <si>
    <t/>
  </si>
  <si>
    <t/>
  </si>
  <si>
    <t/>
  </si>
  <si>
    <t>ROUND(PRODUCT(E$ROW_PU$:H$ROW_LUNG$,5.46),2)</t>
  </si>
  <si>
    <t>5.46</t>
  </si>
  <si>
    <t>3'</t>
  </si>
  <si>
    <t>SOMMANO mc</t>
  </si>
  <si>
    <t>ROUND(SUM(I$ROW_ID_SOMMANO_INIT$:I$ROW_ID_SOMMANO_FINE$),2)</t>
  </si>
  <si>
    <t>5.46</t>
  </si>
  <si>
    <t>73.08</t>
  </si>
  <si>
    <t>ROUND(PRODUCT(I$ROW_SOMMANO_QTA$:J$ROW_UNITARIO$),2)</t>
  </si>
  <si>
    <t>399.02</t>
  </si>
  <si>
    <t/>
  </si>
  <si>
    <t>18</t>
  </si>
  <si>
    <t>R.02.020.005.a.CAM</t>
  </si>
  <si>
    <t>Demolizione parziale o totale di fabbricati Demolizione totale di fabbricati, sia per il volume interrato che per quello fuori terra, compreso puntelli, ponti di servizio, schermature. Effettuata con l'ausilio di mezzi meccanici e con intervento manuale ove occorrente, in qualsiasi condizione, altezza o profondità, compreso l'onere per puntellamenti o ponteggi, il calo o l'innalzamento dei materiali di risulta con successivo carico sull'automezzo e trasporto alla pubblica discarica entro 10 km di distanza. Fabbricati con strutture verticali in legno, muratura e ferro, vuoto per pieno.</t>
  </si>
  <si>
    <t>M I S U R A Z I O N I:</t>
  </si>
  <si>
    <t>volume al piano primo</t>
  </si>
  <si>
    <t/>
  </si>
  <si>
    <t>5.00</t>
  </si>
  <si>
    <t>4.600</t>
  </si>
  <si>
    <t>3.000</t>
  </si>
  <si>
    <t>ROUND(PRODUCT(E$ROW_PU$:H$ROW_LUNG$),2)</t>
  </si>
  <si>
    <t>69.00</t>
  </si>
  <si>
    <t/>
  </si>
  <si>
    <t/>
  </si>
  <si>
    <t>2.90</t>
  </si>
  <si>
    <t>1.400</t>
  </si>
  <si>
    <t>3.000</t>
  </si>
  <si>
    <t>ROUND(PRODUCT(E$ROW_PU$:H$ROW_LUNG$),2)</t>
  </si>
  <si>
    <t>12.18</t>
  </si>
  <si>
    <t>3'</t>
  </si>
  <si>
    <t>SOMMANO mc</t>
  </si>
  <si>
    <t>ROUND(SUM(I$ROW_ID_SOMMANO_INIT$:I$ROW_ID_SOMMANO_FINE$),2)</t>
  </si>
  <si>
    <t>81.18</t>
  </si>
  <si>
    <t>14.93</t>
  </si>
  <si>
    <t>ROUND(PRODUCT(I$ROW_SOMMANO_QTA$:J$ROW_UNITARIO$),2)</t>
  </si>
  <si>
    <t>1212.02</t>
  </si>
  <si>
    <t/>
  </si>
  <si>
    <t>19</t>
  </si>
  <si>
    <t>R.03.050.035.a</t>
  </si>
  <si>
    <t>Consolidamento di solai in travi di ferro e tavelloni con soletta in c.a. - rete diam. 5 mm Consolidamento di solai costituiti da travi di ferro a doppio T e tavelloni o volticine in laterizio, realizzato mediante - fornitura e posa in opera sull'intera superficie di rete elettrosaldata di diametro minimo di 5 mm, con maglia almeno da 10x10 cm, getto di calcestruzzo avente classe di resistenza non inferiore a C25/30 per la formazione della soletta dello spessore medio di 5 cm e lisciatura superficiale, i necessari ancoraggi alle strutture esistenti sottostanti a mezzo di connettori, da computarsi a parte, e perimetrali a mezzo di inghisaggio di barre in acciaio, da computarsi altresì a parte. Sono, inoltre, compresi la demolizione del pavimento e del sottostante massetto, il carico, il trasporto e lo scarico a rifiuto, fino a qualsiasi distanza, del materiale di risulta.</t>
  </si>
  <si>
    <t>M I S U R A Z I O N I:</t>
  </si>
  <si>
    <t>piano primo</t>
  </si>
  <si>
    <t/>
  </si>
  <si>
    <t>9.25</t>
  </si>
  <si>
    <t>4.850</t>
  </si>
  <si>
    <t/>
  </si>
  <si>
    <t>ROUND(PRODUCT(E$ROW_PU$:H$ROW_LUNG$),2)</t>
  </si>
  <si>
    <t>44.86</t>
  </si>
  <si>
    <t>3'</t>
  </si>
  <si>
    <t>SOMMANO mq</t>
  </si>
  <si>
    <t>ROUND(SUM(I$ROW_ID_SOMMANO_INIT$:I$ROW_ID_SOMMANO_FINE$),2)</t>
  </si>
  <si>
    <t>44.86</t>
  </si>
  <si>
    <t>50.00</t>
  </si>
  <si>
    <t>ROUND(PRODUCT(I$ROW_SOMMANO_QTA$:J$ROW_UNITARIO$),2)</t>
  </si>
  <si>
    <t>2243.00</t>
  </si>
  <si>
    <t/>
  </si>
  <si>
    <t>20</t>
  </si>
  <si>
    <t>E.04.050.030.b</t>
  </si>
  <si>
    <t>Solaio per strutture piane, a lastra costituito da una soletta in calcestruzzo vibrato dello spessore di 4 cm e larghezza 120 cm di classe di resistenza C35/45, contenente una rete elettrosaldata ed irrigidita da tre tralicci metallici, tra i quali vengono posizionati i blocchi di alleggerimenti (in polistirene espanso di densità 10/12 Kg/mc o in laterizio non collaborante), e da armatura aggiuntiva per assorbire i momenti negativi e il taglio. Compreso il getto di completamento e della soletta superiore dello spessore 5 cm, con calcestruzzo di resistenza caratteristica C25/30. Compresi e compensati nel prezzo l'armatura di acciaio posizionata alla base del traliccio e prolungata nelle travi, a copertura del taglio, i monconi in acciaio, a copertura dei momenti negativi, disposti sopra la rete di ripartizione, l'armatura di ripartizione nella soletta superiore (rete elettrosaldata diametro 6mm, maglia 20x20 cm), nonchè le armature dell'eventuale nervatura di ripartizione trasversale, l'onere della posa in opera, il puntellamento provvisorio, le casseforme e le armature di sostegno di qualunque tipo, natura, forma e specie, fino ad un'altezza di 4,0 m dal piano di appoggio, l'onere per i getti di solidarizzazione, in opera, della soletta superiore, delle fasce piene e della nervatura trasversale di ripartizione, nonché l'onere per il costipamento del calcestruzzo a mano e con vibratore meccanico, lo spianamento del calcestruzzo, le bagnature, il disarmo, le prove statiche e le verifiche previste dalle vigenti norme in materia. Per superficie misurata dai bordi interni dei cordoli o travi di appoggio dei solai. Atezza totale 25 cm</t>
  </si>
  <si>
    <t>M I S U R A Z I O N I:</t>
  </si>
  <si>
    <t>nuovo solaio su scala</t>
  </si>
  <si>
    <t/>
  </si>
  <si>
    <t>5.20</t>
  </si>
  <si>
    <t>3.700</t>
  </si>
  <si>
    <t/>
  </si>
  <si>
    <t>ROUND(PRODUCT(E$ROW_PU$:H$ROW_LUNG$),2)</t>
  </si>
  <si>
    <t>19.24</t>
  </si>
  <si>
    <t>3'</t>
  </si>
  <si>
    <t>SOMMANO mq</t>
  </si>
  <si>
    <t>ROUND(SUM(I$ROW_ID_SOMMANO_INIT$:I$ROW_ID_SOMMANO_FINE$),2)</t>
  </si>
  <si>
    <t>19.24</t>
  </si>
  <si>
    <t>109.95</t>
  </si>
  <si>
    <t>ROUND(PRODUCT(I$ROW_SOMMANO_QTA$:J$ROW_UNITARIO$),2)</t>
  </si>
  <si>
    <t>2115.44</t>
  </si>
  <si>
    <t/>
  </si>
  <si>
    <t>21</t>
  </si>
  <si>
    <t>A.00.010.104.a</t>
  </si>
  <si>
    <t>Tassello stratigrafico: esecuzione di un tassello-stratigrafico, eseguito da un restauratore specializzato, al fine di evidenziare le principali caratteristiche stratigrafiche delle finiture pittoriche fino al supporto (intonaco o pietra); le dimensioni variano da 10x20 cm ad un massimo di 10x 30 cm. Si deve fornire la documentazione fotografica relativa con lettura degli strati riscontrati ed ubicazione della prova su adeguata base grafica precedentemente fornita. Compresi oneri delle scale, tra battelli e quant’altro necessario fino all’altezza di 3 metri</t>
  </si>
  <si>
    <t>M I S U R A Z I O N I:</t>
  </si>
  <si>
    <t/>
  </si>
  <si>
    <t>5.00</t>
  </si>
  <si>
    <t/>
  </si>
  <si>
    <t/>
  </si>
  <si>
    <t/>
  </si>
  <si>
    <t>ROUND(PRODUCT(E$ROW_PU$:H$ROW_LUNG$),2)</t>
  </si>
  <si>
    <t>5.00</t>
  </si>
  <si>
    <t>3'</t>
  </si>
  <si>
    <t>SOMMANO cad</t>
  </si>
  <si>
    <t>ROUND(SUM(I$ROW_ID_SOMMANO_INIT$:I$ROW_ID_SOMMANO_FINE$),2)</t>
  </si>
  <si>
    <t>5.00</t>
  </si>
  <si>
    <t>174.14</t>
  </si>
  <si>
    <t>ROUND(PRODUCT(I$ROW_SOMMANO_QTA$:J$ROW_UNITARIO$),2)</t>
  </si>
  <si>
    <t>870.70</t>
  </si>
  <si>
    <t/>
  </si>
  <si>
    <t>22</t>
  </si>
  <si>
    <t>AP_OE_005</t>
  </si>
  <si>
    <t>Intonaco tradizionale a tre strati, costituito da un primo strato di rinzaffo, da un secondo strato tirato in piano con regolo e frattazzo (arricciatura), ultimo strato di rifinitura con malta fine (colla di malta lisciata con frattazzo metallico o alla pezza), dello spessore complessivo non inferiore a 15 mm, eseguito con predisposte guide (comprese nel prezzo) su pareti o soffitti piani o curvi, interno o esterno, compresi i ponti di servizio fino a 4 m dal piano di appoggio, il tiro e il calo dei materiali, e ogni altro onere e magistero per dare il lavoro finito a perfetta regola d'arte.	Da eseguirsi con malte composte da elementi di natura, caratteristiche e granulometria analoghe a quelle esistenti  - Prezzo adeguato al DL 50/2022 (Decreto Aiuti).</t>
  </si>
  <si>
    <t>M I S U R A Z I O N I:</t>
  </si>
  <si>
    <t>Vedi voce n° 9 [mq 664.35]</t>
  </si>
  <si>
    <t>2.00</t>
  </si>
  <si>
    <t/>
  </si>
  <si>
    <t/>
  </si>
  <si>
    <t/>
  </si>
  <si>
    <t>ROUND(PRODUCT(E$ROW_PU$:H$ROW_LUNG$,664.35),2)</t>
  </si>
  <si>
    <t>1328.70</t>
  </si>
  <si>
    <t>Vedi voce n° 19 [mq 44.86]</t>
  </si>
  <si>
    <t/>
  </si>
  <si>
    <t/>
  </si>
  <si>
    <t/>
  </si>
  <si>
    <t/>
  </si>
  <si>
    <t>ROUND(PRODUCT(E$ROW_PU$:H$ROW_LUNG$,44.86),2)</t>
  </si>
  <si>
    <t>44.86</t>
  </si>
  <si>
    <t>3'</t>
  </si>
  <si>
    <t>SOMMANO mq</t>
  </si>
  <si>
    <t>ROUND(SUM(I$ROW_ID_SOMMANO_INIT$:I$ROW_ID_SOMMANO_FINE$),2)</t>
  </si>
  <si>
    <t>1373.56</t>
  </si>
  <si>
    <t>18.28</t>
  </si>
  <si>
    <t>ROUND(PRODUCT(I$ROW_SOMMANO_QTA$:J$ROW_UNITARIO$),2)</t>
  </si>
  <si>
    <t>25108.68</t>
  </si>
  <si>
    <t/>
  </si>
  <si>
    <t>23</t>
  </si>
  <si>
    <t>R.03.060.080.a</t>
  </si>
  <si>
    <t>Finitura mediante posa a mano di intonaco a basso spessore ecocompatibile Applicazione di finitura mediante posa a mano di intonaco a basso spessore eco compatibile riciclabile come inerte, formulato con CaCO3 accuratamente selezionato in curva granulometrica da 0 a 0,8 mm, speciale calce idraulica di natura pozzolanica, ottenuta dalla reazione tra calce aerea e quantità opportune di zeoliti ad alto indice idraulico, il tutto combinato in uno speciale processo di sintesi altamente reattivo nel tempo. L'applicazione dovrà essere eseguita in due mani intervallate l'una dall'altra da circa 2 ore a 20°C, per poi provvedere ad eseguire la rifinitura con frattazzo di spugna sottile. Lo spessore medio della finitura dovrà essere di circa 3 mm con un consumo di circa 4 Kg/mq di intonachino.</t>
  </si>
  <si>
    <t>M I S U R A Z I O N I:</t>
  </si>
  <si>
    <t>Vedi voce n° 22 [mq 1 373.56]</t>
  </si>
  <si>
    <t/>
  </si>
  <si>
    <t/>
  </si>
  <si>
    <t/>
  </si>
  <si>
    <t/>
  </si>
  <si>
    <t>ROUND(PRODUCT(E$ROW_PU$:H$ROW_LUNG$,1373.56),2)</t>
  </si>
  <si>
    <t>1373.56</t>
  </si>
  <si>
    <t>3'</t>
  </si>
  <si>
    <t>SOMMANO mq</t>
  </si>
  <si>
    <t>ROUND(SUM(I$ROW_ID_SOMMANO_INIT$:I$ROW_ID_SOMMANO_FINE$),2)</t>
  </si>
  <si>
    <t>1373.56</t>
  </si>
  <si>
    <t>22.47</t>
  </si>
  <si>
    <t>ROUND(PRODUCT(I$ROW_SOMMANO_QTA$:J$ROW_UNITARIO$),2)</t>
  </si>
  <si>
    <t>30863.89</t>
  </si>
  <si>
    <t/>
  </si>
  <si>
    <t>24</t>
  </si>
  <si>
    <t>A.00.010.105.a</t>
  </si>
  <si>
    <t>Colorimetria a riflettanza: esecuzione di una misura colorimetrica a riflettanza per valutare in modo oggettivo, mediante l'acquisizione di coordinate colorimetriche di riferimento, l'aspetto cromatico e le eventuali variazioni (mediante il calcolo del Delta E di scarto) (Raccomandazioni NorMaL 43/93). Deve essere fornita relativa tabella di coordinate colorimetriche e dei parametri statistici</t>
  </si>
  <si>
    <t>M I S U R A Z I O N I:</t>
  </si>
  <si>
    <t/>
  </si>
  <si>
    <t>10.00</t>
  </si>
  <si>
    <t/>
  </si>
  <si>
    <t/>
  </si>
  <si>
    <t/>
  </si>
  <si>
    <t>ROUND(PRODUCT(E$ROW_PU$:H$ROW_LUNG$),2)</t>
  </si>
  <si>
    <t>10.00</t>
  </si>
  <si>
    <t>3'</t>
  </si>
  <si>
    <t>SOMMANO cad</t>
  </si>
  <si>
    <t>ROUND(SUM(I$ROW_ID_SOMMANO_INIT$:I$ROW_ID_SOMMANO_FINE$),2)</t>
  </si>
  <si>
    <t>10.00</t>
  </si>
  <si>
    <t>87.07</t>
  </si>
  <si>
    <t>ROUND(PRODUCT(I$ROW_SOMMANO_QTA$:J$ROW_UNITARIO$),2)</t>
  </si>
  <si>
    <t>870.70</t>
  </si>
  <si>
    <t/>
  </si>
  <si>
    <t>25</t>
  </si>
  <si>
    <t>AP_OE_006</t>
  </si>
  <si>
    <t>Tinteggiatura a calce diluita con l'aggiunta di colori di qualsiasi specie su pareti, soffitti e volte comprendente imprimitura con latte di calce, esclusa la preparazione della parete da conteggiarsi a parte, compresi il tiro in alto e il calo dei materiali, i ponti di servizio fino a 4 m dal piano di appoggio e ogni altro onere e magistero per dare il lavoro finito a perfetta regola d'arte. Eseguita a pennello, a coprire. - Prezzo adeguato al DL 50/2022 (Decreto Aiuti).</t>
  </si>
  <si>
    <t>M I S U R A Z I O N I:</t>
  </si>
  <si>
    <t>Vedi voce n° 23 [mq 1 373.56]</t>
  </si>
  <si>
    <t/>
  </si>
  <si>
    <t/>
  </si>
  <si>
    <t/>
  </si>
  <si>
    <t/>
  </si>
  <si>
    <t>ROUND(PRODUCT(E$ROW_PU$:H$ROW_LUNG$,1373.56),2)</t>
  </si>
  <si>
    <t>1373.56</t>
  </si>
  <si>
    <t>Vedi voce n° 12 [mq 10.45]</t>
  </si>
  <si>
    <t>2.00</t>
  </si>
  <si>
    <t/>
  </si>
  <si>
    <t/>
  </si>
  <si>
    <t/>
  </si>
  <si>
    <t>ROUND(PRODUCT(E$ROW_PU$:H$ROW_LUNG$,10.45),2)</t>
  </si>
  <si>
    <t>20.90</t>
  </si>
  <si>
    <t>3'</t>
  </si>
  <si>
    <t>SOMMANO mq</t>
  </si>
  <si>
    <t>ROUND(SUM(I$ROW_ID_SOMMANO_INIT$:I$ROW_ID_SOMMANO_FINE$),2)</t>
  </si>
  <si>
    <t>1394.46</t>
  </si>
  <si>
    <t>10.59</t>
  </si>
  <si>
    <t>ROUND(PRODUCT(I$ROW_SOMMANO_QTA$:J$ROW_UNITARIO$),2)</t>
  </si>
  <si>
    <t>14767.33</t>
  </si>
  <si>
    <t/>
  </si>
  <si>
    <t>26</t>
  </si>
  <si>
    <t>E.15.040.020.g.CAM</t>
  </si>
  <si>
    <t>Rivestimento di pareti in lastre di marmo, pietra o travertino, sp. 3 cm Rivestimento di pareti in lastre di marmo, pietra o travertino, prima scelta, dello spessore 3 cm, con faccia vista levigata e lucidata, coste rifilate a sega e con spigoli smussati o arrotondati ove richieste, poste in opera con malta cementizia dosata a 4 q.li di cemento tipo 325 per mc di sabbia, compresi gli eventuali fori e le zanche o grappe di acciaio zincato per l'ancoraggio, la stuccatura, la stilatura e la suggellatura dei giunti con malta di cemento, i tagli, gli sfridi, l'eventuale formazione dei giunti di dilatazione, la pulitura finale. Marmo travertino chiaro romano</t>
  </si>
  <si>
    <t>M I S U R A Z I O N I:</t>
  </si>
  <si>
    <t>CORTE - SCALA principale </t>
  </si>
  <si>
    <t/>
  </si>
  <si>
    <t/>
  </si>
  <si>
    <t/>
  </si>
  <si>
    <t>0</t>
  </si>
  <si>
    <t>ROUND(PRODUCT(E$ROW_PU$:H$ROW_LUNG$),2)</t>
  </si>
  <si>
    <t>0.00</t>
  </si>
  <si>
    <t>alzate</t>
  </si>
  <si>
    <t>16.00</t>
  </si>
  <si>
    <t/>
  </si>
  <si>
    <t>1.050</t>
  </si>
  <si>
    <t>0.200</t>
  </si>
  <si>
    <t>ROUND(PRODUCT(E$ROW_PU$:H$ROW_LUNG$),2)</t>
  </si>
  <si>
    <t>3.36</t>
  </si>
  <si>
    <t>pianerottoli e pedate</t>
  </si>
  <si>
    <t/>
  </si>
  <si>
    <t>4.00</t>
  </si>
  <si>
    <t/>
  </si>
  <si>
    <t/>
  </si>
  <si>
    <t>ROUND(PRODUCT(E$ROW_PU$:H$ROW_LUNG$),2)</t>
  </si>
  <si>
    <t>4.00</t>
  </si>
  <si>
    <t/>
  </si>
  <si>
    <t/>
  </si>
  <si>
    <t/>
  </si>
  <si>
    <t/>
  </si>
  <si>
    <t>0</t>
  </si>
  <si>
    <t>ROUND(PRODUCT(E$ROW_PU$:H$ROW_LUNG$),2)</t>
  </si>
  <si>
    <t>0.00</t>
  </si>
  <si>
    <t>CORTE - SCALA a L </t>
  </si>
  <si>
    <t/>
  </si>
  <si>
    <t/>
  </si>
  <si>
    <t/>
  </si>
  <si>
    <t>0</t>
  </si>
  <si>
    <t>ROUND(PRODUCT(E$ROW_PU$:H$ROW_LUNG$),2)</t>
  </si>
  <si>
    <t>0.00</t>
  </si>
  <si>
    <t>alzate</t>
  </si>
  <si>
    <t>7.00</t>
  </si>
  <si>
    <t/>
  </si>
  <si>
    <t>0.600</t>
  </si>
  <si>
    <t>0.220</t>
  </si>
  <si>
    <t>ROUND(PRODUCT(E$ROW_PU$:H$ROW_LUNG$),2)</t>
  </si>
  <si>
    <t>0.92</t>
  </si>
  <si>
    <t>alzate</t>
  </si>
  <si>
    <t>8.00</t>
  </si>
  <si>
    <t/>
  </si>
  <si>
    <t>0.900</t>
  </si>
  <si>
    <t>0.220</t>
  </si>
  <si>
    <t>ROUND(PRODUCT(E$ROW_PU$:H$ROW_LUNG$),2)</t>
  </si>
  <si>
    <t>1.58</t>
  </si>
  <si>
    <t>pedate</t>
  </si>
  <si>
    <t/>
  </si>
  <si>
    <t>4.00</t>
  </si>
  <si>
    <t/>
  </si>
  <si>
    <t/>
  </si>
  <si>
    <t>ROUND(PRODUCT(E$ROW_PU$:H$ROW_LUNG$),2)</t>
  </si>
  <si>
    <t>4.00</t>
  </si>
  <si>
    <t>3'</t>
  </si>
  <si>
    <t>SOMMANO mq</t>
  </si>
  <si>
    <t>ROUND(SUM(I$ROW_ID_SOMMANO_INIT$:I$ROW_ID_SOMMANO_FINE$),2)</t>
  </si>
  <si>
    <t>13.86</t>
  </si>
  <si>
    <t>143.02</t>
  </si>
  <si>
    <t>ROUND(PRODUCT(I$ROW_SOMMANO_QTA$:J$ROW_UNITARIO$),2)</t>
  </si>
  <si>
    <t>1982.26</t>
  </si>
  <si>
    <t/>
  </si>
  <si>
    <t>27</t>
  </si>
  <si>
    <t>NP.08</t>
  </si>
  <si>
    <t>Pavimentazione realizzata con impasto di materiale terroso, inerti del luogo, cemento e stabilizzante, compreso la compattazione del piano di sottofondo - scheda dell'intervento - D1 pavimentazione in terra battuta stabilizzata - Prezzo adeguato al DL 50/2022 (Decreto Aiuti).		</t>
  </si>
  <si>
    <t>M I S U R A Z I O N I:</t>
  </si>
  <si>
    <t>---CORTE INTERNA---</t>
  </si>
  <si>
    <t>47.00</t>
  </si>
  <si>
    <t/>
  </si>
  <si>
    <t/>
  </si>
  <si>
    <t/>
  </si>
  <si>
    <t>ROUND(PRODUCT(E$ROW_PU$:H$ROW_LUNG$),2)</t>
  </si>
  <si>
    <t>47.00</t>
  </si>
  <si>
    <t>3'</t>
  </si>
  <si>
    <t>SOMMANO mq</t>
  </si>
  <si>
    <t>ROUND(SUM(I$ROW_ID_SOMMANO_INIT$:I$ROW_ID_SOMMANO_FINE$),2)</t>
  </si>
  <si>
    <t>47.00</t>
  </si>
  <si>
    <t>78.00</t>
  </si>
  <si>
    <t>ROUND(PRODUCT(I$ROW_SOMMANO_QTA$:J$ROW_UNITARIO$),2)</t>
  </si>
  <si>
    <t>3666.00</t>
  </si>
  <si>
    <t/>
  </si>
  <si>
    <t>28</t>
  </si>
  <si>
    <t>A65104</t>
  </si>
  <si>
    <t>Conglomerato di frantumi di laterizi o pietrame (cocciopesto), impastati con malta di calce e pozzolana dello spessore di 8 cm circa, dato in opera anche sagomato e battuto fino a rifiuto compreso ogni onere e magistero per fornire l'opera eseguita a perfetta regola d'arte e - Prezzo adeguato al DL 50/2022 (Decreto Aiuti).		</t>
  </si>
  <si>
    <t>M I S U R A Z I O N I:</t>
  </si>
  <si>
    <t>---PIANO TERRA---</t>
  </si>
  <si>
    <t>18.50</t>
  </si>
  <si>
    <t/>
  </si>
  <si>
    <t/>
  </si>
  <si>
    <t/>
  </si>
  <si>
    <t>ROUND(PRODUCT(E$ROW_PU$:H$ROW_LUNG$),2)</t>
  </si>
  <si>
    <t>18.50</t>
  </si>
  <si>
    <t/>
  </si>
  <si>
    <t>30.00</t>
  </si>
  <si>
    <t/>
  </si>
  <si>
    <t/>
  </si>
  <si>
    <t/>
  </si>
  <si>
    <t>ROUND(PRODUCT(E$ROW_PU$:H$ROW_LUNG$),2)</t>
  </si>
  <si>
    <t>30.00</t>
  </si>
  <si>
    <t/>
  </si>
  <si>
    <t>5.60</t>
  </si>
  <si>
    <t/>
  </si>
  <si>
    <t/>
  </si>
  <si>
    <t/>
  </si>
  <si>
    <t>ROUND(PRODUCT(E$ROW_PU$:H$ROW_LUNG$),2)</t>
  </si>
  <si>
    <t>5.60</t>
  </si>
  <si>
    <t/>
  </si>
  <si>
    <t>6.15</t>
  </si>
  <si>
    <t/>
  </si>
  <si>
    <t/>
  </si>
  <si>
    <t/>
  </si>
  <si>
    <t>ROUND(PRODUCT(E$ROW_PU$:H$ROW_LUNG$),2)</t>
  </si>
  <si>
    <t>6.15</t>
  </si>
  <si>
    <t/>
  </si>
  <si>
    <t>40.60</t>
  </si>
  <si>
    <t/>
  </si>
  <si>
    <t/>
  </si>
  <si>
    <t/>
  </si>
  <si>
    <t>ROUND(PRODUCT(E$ROW_PU$:H$ROW_LUNG$),2)</t>
  </si>
  <si>
    <t>40.60</t>
  </si>
  <si>
    <t/>
  </si>
  <si>
    <t>13.30</t>
  </si>
  <si>
    <t/>
  </si>
  <si>
    <t/>
  </si>
  <si>
    <t/>
  </si>
  <si>
    <t>ROUND(PRODUCT(E$ROW_PU$:H$ROW_LUNG$),2)</t>
  </si>
  <si>
    <t>13.30</t>
  </si>
  <si>
    <t>---PIANO AMMEZZATO---</t>
  </si>
  <si>
    <t/>
  </si>
  <si>
    <t/>
  </si>
  <si>
    <t/>
  </si>
  <si>
    <t>0</t>
  </si>
  <si>
    <t>ROUND(PRODUCT(E$ROW_PU$:H$ROW_LUNG$),2)</t>
  </si>
  <si>
    <t>0.00</t>
  </si>
  <si>
    <t>bar</t>
  </si>
  <si>
    <t>39.50</t>
  </si>
  <si>
    <t/>
  </si>
  <si>
    <t/>
  </si>
  <si>
    <t/>
  </si>
  <si>
    <t>ROUND(PRODUCT(E$ROW_PU$:H$ROW_LUNG$),2)</t>
  </si>
  <si>
    <t>39.50</t>
  </si>
  <si>
    <t>wc</t>
  </si>
  <si>
    <t>12.30</t>
  </si>
  <si>
    <t/>
  </si>
  <si>
    <t/>
  </si>
  <si>
    <t/>
  </si>
  <si>
    <t>ROUND(PRODUCT(E$ROW_PU$:H$ROW_LUNG$),2)</t>
  </si>
  <si>
    <t>12.30</t>
  </si>
  <si>
    <t>---PIANO PRIMO---</t>
  </si>
  <si>
    <t/>
  </si>
  <si>
    <t/>
  </si>
  <si>
    <t/>
  </si>
  <si>
    <t>0</t>
  </si>
  <si>
    <t>ROUND(PRODUCT(E$ROW_PU$:H$ROW_LUNG$),2)</t>
  </si>
  <si>
    <t>0.00</t>
  </si>
  <si>
    <t>bindello</t>
  </si>
  <si>
    <t>3.00</t>
  </si>
  <si>
    <t/>
  </si>
  <si>
    <t/>
  </si>
  <si>
    <t/>
  </si>
  <si>
    <t>ROUND(PRODUCT(E$ROW_PU$:H$ROW_LUNG$),2)</t>
  </si>
  <si>
    <t>3.00</t>
  </si>
  <si>
    <t>bindello</t>
  </si>
  <si>
    <t>4.75</t>
  </si>
  <si>
    <t/>
  </si>
  <si>
    <t/>
  </si>
  <si>
    <t/>
  </si>
  <si>
    <t>ROUND(PRODUCT(E$ROW_PU$:H$ROW_LUNG$),2)</t>
  </si>
  <si>
    <t>4.75</t>
  </si>
  <si>
    <t>wc</t>
  </si>
  <si>
    <t>6.80</t>
  </si>
  <si>
    <t/>
  </si>
  <si>
    <t/>
  </si>
  <si>
    <t/>
  </si>
  <si>
    <t>ROUND(PRODUCT(E$ROW_PU$:H$ROW_LUNG$),2)</t>
  </si>
  <si>
    <t>6.80</t>
  </si>
  <si>
    <t>copertura</t>
  </si>
  <si>
    <t>44.60</t>
  </si>
  <si>
    <t/>
  </si>
  <si>
    <t/>
  </si>
  <si>
    <t/>
  </si>
  <si>
    <t>ROUND(PRODUCT(E$ROW_PU$:H$ROW_LUNG$),2)</t>
  </si>
  <si>
    <t>44.60</t>
  </si>
  <si>
    <t>copertura</t>
  </si>
  <si>
    <t>6.40</t>
  </si>
  <si>
    <t/>
  </si>
  <si>
    <t/>
  </si>
  <si>
    <t/>
  </si>
  <si>
    <t>ROUND(PRODUCT(E$ROW_PU$:H$ROW_LUNG$),2)</t>
  </si>
  <si>
    <t>6.40</t>
  </si>
  <si>
    <t>3'</t>
  </si>
  <si>
    <t>SOMMANO mq</t>
  </si>
  <si>
    <t>ROUND(SUM(I$ROW_ID_SOMMANO_INIT$:I$ROW_ID_SOMMANO_FINE$),2)</t>
  </si>
  <si>
    <t>231.50</t>
  </si>
  <si>
    <t>155.67</t>
  </si>
  <si>
    <t>ROUND(PRODUCT(I$ROW_SOMMANO_QTA$:J$ROW_UNITARIO$),2)</t>
  </si>
  <si>
    <t>36037.60</t>
  </si>
  <si>
    <t/>
  </si>
  <si>
    <t>29</t>
  </si>
  <si>
    <t>AP_OE_012</t>
  </si>
  <si>
    <t>Fornitura e posa in opera di pavimento in piastrelle di cotto artigianale tipo napoletano delle dimensioni come l'esistente, posto in opera con calce idraulica naturale premiscelata ed inerti selezionati ad alte prestazioni meccaniche con granolumetria compresa tra 0 e 4 mm compreso il taglio, lo sfrido, la suggellatura dei giunti come indicato dalla D.L., nonché il tiro in alto dei materiali ed ogni altro onere e magistero per dare il lavoro finito a perfetta regola d'arte - Prezzo adeguato al DL 50/2022 (Decreto Aiuti).	</t>
  </si>
  <si>
    <t>M I S U R A Z I O N I:</t>
  </si>
  <si>
    <t>---PIANO PRIMO---</t>
  </si>
  <si>
    <t/>
  </si>
  <si>
    <t/>
  </si>
  <si>
    <t/>
  </si>
  <si>
    <t>0</t>
  </si>
  <si>
    <t>ROUND(PRODUCT(E$ROW_PU$:H$ROW_LUNG$),2)</t>
  </si>
  <si>
    <t>0.00</t>
  </si>
  <si>
    <t>tappeto centrale</t>
  </si>
  <si>
    <t>20.80</t>
  </si>
  <si>
    <t/>
  </si>
  <si>
    <t/>
  </si>
  <si>
    <t/>
  </si>
  <si>
    <t>ROUND(PRODUCT(E$ROW_PU$:H$ROW_LUNG$),2)</t>
  </si>
  <si>
    <t>20.80</t>
  </si>
  <si>
    <t>tappeto centrale</t>
  </si>
  <si>
    <t>19.20</t>
  </si>
  <si>
    <t/>
  </si>
  <si>
    <t/>
  </si>
  <si>
    <t/>
  </si>
  <si>
    <t>ROUND(PRODUCT(E$ROW_PU$:H$ROW_LUNG$),2)</t>
  </si>
  <si>
    <t>19.20</t>
  </si>
  <si>
    <t>3'</t>
  </si>
  <si>
    <t>SOMMANO mq</t>
  </si>
  <si>
    <t>ROUND(SUM(I$ROW_ID_SOMMANO_INIT$:I$ROW_ID_SOMMANO_FINE$),2)</t>
  </si>
  <si>
    <t>40.00</t>
  </si>
  <si>
    <t>207.14</t>
  </si>
  <si>
    <t>ROUND(PRODUCT(I$ROW_SOMMANO_QTA$:J$ROW_UNITARIO$),2)</t>
  </si>
  <si>
    <t>8285.60</t>
  </si>
  <si>
    <t/>
  </si>
  <si>
    <t>30</t>
  </si>
  <si>
    <t>E.07.005.010.c.CAM</t>
  </si>
  <si>
    <t>Massetto sottile di sottofondo in preparazione del piano di posa della impermeabilizzazione, dello spessore di almeno 2 cm, tirata con regolo per la livellazione della superficie: Con malta di cemento rinforzata con rete sintetica apprettata del peso non inferiore a 300 g/m, su superfici inclinate</t>
  </si>
  <si>
    <t>M I S U R A Z I O N I:</t>
  </si>
  <si>
    <t>Vedi voce n° 28 [mq 231.50]</t>
  </si>
  <si>
    <t/>
  </si>
  <si>
    <t/>
  </si>
  <si>
    <t/>
  </si>
  <si>
    <t/>
  </si>
  <si>
    <t>ROUND(PRODUCT(E$ROW_PU$:H$ROW_LUNG$,231.50),2)</t>
  </si>
  <si>
    <t>231.50</t>
  </si>
  <si>
    <t>Vedi voce n° 29 [mq 40.00]</t>
  </si>
  <si>
    <t/>
  </si>
  <si>
    <t/>
  </si>
  <si>
    <t/>
  </si>
  <si>
    <t/>
  </si>
  <si>
    <t>ROUND(PRODUCT(E$ROW_PU$:H$ROW_LUNG$,40.00),2)</t>
  </si>
  <si>
    <t>40.00</t>
  </si>
  <si>
    <t>3'</t>
  </si>
  <si>
    <t>SOMMANO mq</t>
  </si>
  <si>
    <t>ROUND(SUM(I$ROW_ID_SOMMANO_INIT$:I$ROW_ID_SOMMANO_FINE$),2)</t>
  </si>
  <si>
    <t>271.50</t>
  </si>
  <si>
    <t>20.72</t>
  </si>
  <si>
    <t>ROUND(PRODUCT(I$ROW_SOMMANO_QTA$:J$ROW_UNITARIO$),2)</t>
  </si>
  <si>
    <t>5625.48</t>
  </si>
  <si>
    <t/>
  </si>
  <si>
    <t>31</t>
  </si>
  <si>
    <t>E.07.010.030.a.CAM</t>
  </si>
  <si>
    <t>Massetto di sottofondo di malta di cemento tipo 32.5 dosato a 300 kg per 1,00 m di sabbia per piano di posa di pavimentazioni sottili (linoleum, gomma, piastrelle resilienti, ecc.) dato in opera ben battuto, livellato e lisciato perfettamente. Spessore non inferiore a 4 cm</t>
  </si>
  <si>
    <t>M I S U R A Z I O N I:</t>
  </si>
  <si>
    <t>Vedi voce n° 30 [mq 271.50]</t>
  </si>
  <si>
    <t/>
  </si>
  <si>
    <t/>
  </si>
  <si>
    <t/>
  </si>
  <si>
    <t/>
  </si>
  <si>
    <t>ROUND(PRODUCT(E$ROW_PU$:H$ROW_LUNG$,271.50),2)</t>
  </si>
  <si>
    <t>271.50</t>
  </si>
  <si>
    <t>3'</t>
  </si>
  <si>
    <t>SOMMANO mq</t>
  </si>
  <si>
    <t>ROUND(SUM(I$ROW_ID_SOMMANO_INIT$:I$ROW_ID_SOMMANO_FINE$),2)</t>
  </si>
  <si>
    <t>271.50</t>
  </si>
  <si>
    <t>15.51</t>
  </si>
  <si>
    <t>ROUND(PRODUCT(I$ROW_SOMMANO_QTA$:J$ROW_UNITARIO$),2)</t>
  </si>
  <si>
    <t>4210.97</t>
  </si>
  <si>
    <t/>
  </si>
  <si>
    <t>32</t>
  </si>
  <si>
    <t>E.07.010.030.b.CAM</t>
  </si>
  <si>
    <t>Massetto di sottofondo di malta di cemento tipo 32.5 dosato a 300 kg per 1,00 m di sabbia per piano di posa di pavimentazioni sottili (linoleum, gomma, piastrelle resilienti, ecc.) dato in opera ben battuto, livellato e lisciato perfettamente. Per ogni cm di maggior spessore oltre i 4 cm</t>
  </si>
  <si>
    <t>M I S U R A Z I O N I:</t>
  </si>
  <si>
    <t>Vedi voce n° 31 [mq 271.50]</t>
  </si>
  <si>
    <t/>
  </si>
  <si>
    <t/>
  </si>
  <si>
    <t/>
  </si>
  <si>
    <t>4.000</t>
  </si>
  <si>
    <t>ROUND(PRODUCT(E$ROW_PU$:H$ROW_LUNG$,271.50),2)</t>
  </si>
  <si>
    <t>1086.00</t>
  </si>
  <si>
    <t>3'</t>
  </si>
  <si>
    <t>SOMMANO mq</t>
  </si>
  <si>
    <t>ROUND(SUM(I$ROW_ID_SOMMANO_INIT$:I$ROW_ID_SOMMANO_FINE$),2)</t>
  </si>
  <si>
    <t>1086.00</t>
  </si>
  <si>
    <t>3.21</t>
  </si>
  <si>
    <t>ROUND(PRODUCT(I$ROW_SOMMANO_QTA$:J$ROW_UNITARIO$),2)</t>
  </si>
  <si>
    <t>3486.06</t>
  </si>
  <si>
    <t/>
  </si>
  <si>
    <t>33</t>
  </si>
  <si>
    <t>AP_OE_008</t>
  </si>
  <si>
    <t>Porta in acciaio inox ad un'anta cieca omologata e certificata, REI 30 liscia completa di telaio perimetrale con inserite guarnizioni autoespandenti per la trattenuta dei gas caldi e guarnizioni termoacustiche per la trattenuta dei fumi freddi. Fornita con tre cerniere per porte tagliafuoco, guarnizioni autoespandenti, guarnizioni termoacustiche per fumi freddi, coprifili interni/esterni, priva di battuta a pavimento e completa di chiudiporta aereo con braccio a compasso senza fermo, montato su placca composto da serratura di tipo meccanico con sblocco automatico delle mandate e compresi ogni altro onere e magistero per dare il lavoro finito a perfetta regola d'arte - Prezzo adeguato al DL 50/2022 (Decreto Aiuti) - Prezzo adeguato al DL 50/2022 (Decreto Aiuti).	</t>
  </si>
  <si>
    <t>M I S U R A Z I O N I:</t>
  </si>
  <si>
    <t>TIPO 5</t>
  </si>
  <si>
    <t/>
  </si>
  <si>
    <t/>
  </si>
  <si>
    <t/>
  </si>
  <si>
    <t>0</t>
  </si>
  <si>
    <t>ROUND(PRODUCT(E$ROW_PU$:H$ROW_LUNG$),2)</t>
  </si>
  <si>
    <t>0.00</t>
  </si>
  <si>
    <t>P07</t>
  </si>
  <si>
    <t>1.00</t>
  </si>
  <si>
    <t/>
  </si>
  <si>
    <t>0.660</t>
  </si>
  <si>
    <t>1.200</t>
  </si>
  <si>
    <t>ROUND(PRODUCT(E$ROW_PU$:H$ROW_LUNG$),2)</t>
  </si>
  <si>
    <t>0.79</t>
  </si>
  <si>
    <t>P12</t>
  </si>
  <si>
    <t>3.00</t>
  </si>
  <si>
    <t/>
  </si>
  <si>
    <t>0.870</t>
  </si>
  <si>
    <t>2.100</t>
  </si>
  <si>
    <t>ROUND(PRODUCT(E$ROW_PU$:H$ROW_LUNG$),2)</t>
  </si>
  <si>
    <t>5.48</t>
  </si>
  <si>
    <t>3'</t>
  </si>
  <si>
    <t>SOMMANO mq</t>
  </si>
  <si>
    <t>ROUND(SUM(I$ROW_ID_SOMMANO_INIT$:I$ROW_ID_SOMMANO_FINE$),2)</t>
  </si>
  <si>
    <t>6.27</t>
  </si>
  <si>
    <t>660.99</t>
  </si>
  <si>
    <t>ROUND(PRODUCT(I$ROW_SOMMANO_QTA$:J$ROW_UNITARIO$),2)</t>
  </si>
  <si>
    <t>4144.41</t>
  </si>
  <si>
    <t/>
  </si>
  <si>
    <t>34</t>
  </si>
  <si>
    <t>E.18.075.045.b</t>
  </si>
  <si>
    <t>Maniglione antipanico a barra orizzontale basculante in acciaio cromato o push Maniglione antipanico, omologato per uscite di sicurezza, a barra orizzontale basculante in acciaio cromato o push, per infissi o porte tagliafuoco ad uno o due battenti, completo di tutti gli accessori per il perfetto funzionamento. Maniglione interno e maniglia esterna</t>
  </si>
  <si>
    <t>M I S U R A Z I O N I:</t>
  </si>
  <si>
    <t>TIPO 11</t>
  </si>
  <si>
    <t/>
  </si>
  <si>
    <t/>
  </si>
  <si>
    <t/>
  </si>
  <si>
    <t>0</t>
  </si>
  <si>
    <t>ROUND(PRODUCT(E$ROW_PU$:H$ROW_LUNG$),2)</t>
  </si>
  <si>
    <t>0.00</t>
  </si>
  <si>
    <t>P15</t>
  </si>
  <si>
    <t>1.00</t>
  </si>
  <si>
    <t/>
  </si>
  <si>
    <t/>
  </si>
  <si>
    <t/>
  </si>
  <si>
    <t>ROUND(PRODUCT(E$ROW_PU$:H$ROW_LUNG$),2)</t>
  </si>
  <si>
    <t>1.00</t>
  </si>
  <si>
    <t>3'</t>
  </si>
  <si>
    <t>SOMMANO cad</t>
  </si>
  <si>
    <t>ROUND(SUM(I$ROW_ID_SOMMANO_INIT$:I$ROW_ID_SOMMANO_FINE$),2)</t>
  </si>
  <si>
    <t>1.00</t>
  </si>
  <si>
    <t>305.14</t>
  </si>
  <si>
    <t>ROUND(PRODUCT(I$ROW_SOMMANO_QTA$:J$ROW_UNITARIO$),2)</t>
  </si>
  <si>
    <t>305.14</t>
  </si>
  <si>
    <t/>
  </si>
  <si>
    <t>35</t>
  </si>
  <si>
    <t>AP_OE_004</t>
  </si>
  <si>
    <t>Porta in materiale stratificato ad un'anta cieca omologata e certificata, liscia completa di telaio perimetrale e fornita con tre cerniere, guarnizioni autoespandenti, guarnizioni termoacustiche, coprifili interni/esterni di tipo liscio, priva di battuta a pavimento, con serratura di tipo meccanico con sblocco automatico delle mandate e compresi ogni altro onere e magistero per dare il lavoro finito a perfetta regola d'arte - Prezzo adeguato al DL 50/2022 (Decreto Aiuti).</t>
  </si>
  <si>
    <t>M I S U R A Z I O N I:</t>
  </si>
  <si>
    <t>TIPO 11</t>
  </si>
  <si>
    <t/>
  </si>
  <si>
    <t/>
  </si>
  <si>
    <t/>
  </si>
  <si>
    <t>0</t>
  </si>
  <si>
    <t>ROUND(PRODUCT(E$ROW_PU$:H$ROW_LUNG$),2)</t>
  </si>
  <si>
    <t>0.00</t>
  </si>
  <si>
    <t>P15</t>
  </si>
  <si>
    <t>1.00</t>
  </si>
  <si>
    <t/>
  </si>
  <si>
    <t>0.900</t>
  </si>
  <si>
    <t>2.100</t>
  </si>
  <si>
    <t>ROUND(PRODUCT(E$ROW_PU$:H$ROW_LUNG$),2)</t>
  </si>
  <si>
    <t>1.89</t>
  </si>
  <si>
    <t>P21</t>
  </si>
  <si>
    <t>4.00</t>
  </si>
  <si>
    <t/>
  </si>
  <si>
    <t>0.900</t>
  </si>
  <si>
    <t>2.100</t>
  </si>
  <si>
    <t>ROUND(PRODUCT(E$ROW_PU$:H$ROW_LUNG$),2)</t>
  </si>
  <si>
    <t>7.56</t>
  </si>
  <si>
    <t>3'</t>
  </si>
  <si>
    <t>SOMMANO mq</t>
  </si>
  <si>
    <t>ROUND(SUM(I$ROW_ID_SOMMANO_INIT$:I$ROW_ID_SOMMANO_FINE$),2)</t>
  </si>
  <si>
    <t>9.45</t>
  </si>
  <si>
    <t>432.32</t>
  </si>
  <si>
    <t>ROUND(PRODUCT(I$ROW_SOMMANO_QTA$:J$ROW_UNITARIO$),2)</t>
  </si>
  <si>
    <t>4085.42</t>
  </si>
  <si>
    <t/>
  </si>
  <si>
    <t>36</t>
  </si>
  <si>
    <t>E.19.020.020.a.CAM</t>
  </si>
  <si>
    <t>Inferriate, recinzioni e simili in acciaio inox Inferriate, recinzioni e simili eseguite con profilati normali in acciaio inox AISI 304 (tondi, quadri, piatti, angolari, scatolari e simili), tutti di dimensioni commerciali o realizzabili mediante unione di profili esistenti in commercio, completi della ferramenta di fissaggio, compresi i tagli a misura, gli sfridi, le forature, le flange, la bullonatura o saldatura dei profilati, gli incastri e alloggiamenti nella muratura, le opere murarie. In acciaio inox satinato</t>
  </si>
  <si>
    <t>M I S U R A Z I O N I:</t>
  </si>
  <si>
    <t>CANCELLO</t>
  </si>
  <si>
    <t/>
  </si>
  <si>
    <t/>
  </si>
  <si>
    <t/>
  </si>
  <si>
    <t>0</t>
  </si>
  <si>
    <t>ROUND(PRODUCT(E$ROW_PU$:H$ROW_LUNG$),2)</t>
  </si>
  <si>
    <t>0.00</t>
  </si>
  <si>
    <t>P01</t>
  </si>
  <si>
    <t/>
  </si>
  <si>
    <t>1.16</t>
  </si>
  <si>
    <t>2.160</t>
  </si>
  <si>
    <t>60.351</t>
  </si>
  <si>
    <t>ROUND(PRODUCT(E$ROW_PU$:H$ROW_LUNG$),2)</t>
  </si>
  <si>
    <t>151.22</t>
  </si>
  <si>
    <t>3'</t>
  </si>
  <si>
    <t>SOMMANO kg</t>
  </si>
  <si>
    <t>ROUND(SUM(I$ROW_ID_SOMMANO_INIT$:I$ROW_ID_SOMMANO_FINE$),2)</t>
  </si>
  <si>
    <t>151.22</t>
  </si>
  <si>
    <t>10.94</t>
  </si>
  <si>
    <t>ROUND(PRODUCT(I$ROW_SOMMANO_QTA$:J$ROW_UNITARIO$),2)</t>
  </si>
  <si>
    <t>1654.35</t>
  </si>
  <si>
    <t/>
  </si>
  <si>
    <t>37</t>
  </si>
  <si>
    <t>AP_OE_002</t>
  </si>
  <si>
    <t>Fornitura e posa in opera di infisso ferrofinestra a taglio termico per vetri fino a 40mm, profili con geometria tradizionale, nodo centrale 62mm, con apertura scorrevole ad una anta. Le prestazioni del sistema a taglio termico devono essere testate da laboratori di certificazione europei secondo le norme di riferimento EN 14351-1. Rivestiti all'interno in legno massello e fornito di scuri in legno - Prezzo adeguato al DL 50/2022 (Decreto Aiuti).		</t>
  </si>
  <si>
    <t>M I S U R A Z I O N I:</t>
  </si>
  <si>
    <t>TIPO 13</t>
  </si>
  <si>
    <t/>
  </si>
  <si>
    <t/>
  </si>
  <si>
    <t/>
  </si>
  <si>
    <t>0</t>
  </si>
  <si>
    <t>ROUND(PRODUCT(E$ROW_PU$:H$ROW_LUNG$),2)</t>
  </si>
  <si>
    <t>0.00</t>
  </si>
  <si>
    <t>P13</t>
  </si>
  <si>
    <t>3.00</t>
  </si>
  <si>
    <t/>
  </si>
  <si>
    <t>1.200</t>
  </si>
  <si>
    <t>2.150</t>
  </si>
  <si>
    <t>ROUND(PRODUCT(E$ROW_PU$:H$ROW_LUNG$),2)</t>
  </si>
  <si>
    <t>7.74</t>
  </si>
  <si>
    <t>3'</t>
  </si>
  <si>
    <t>SOMMANO mq</t>
  </si>
  <si>
    <t>ROUND(SUM(I$ROW_ID_SOMMANO_INIT$:I$ROW_ID_SOMMANO_FINE$),2)</t>
  </si>
  <si>
    <t>7.74</t>
  </si>
  <si>
    <t>618.00</t>
  </si>
  <si>
    <t>ROUND(PRODUCT(I$ROW_SOMMANO_QTA$:J$ROW_UNITARIO$),2)</t>
  </si>
  <si>
    <t>4783.32</t>
  </si>
  <si>
    <t/>
  </si>
  <si>
    <t>38</t>
  </si>
  <si>
    <t>AP_OE_001</t>
  </si>
  <si>
    <t>Fornitura e posa in opera di infisso ferrofinestra a taglio termico per vetri fino a 40mm, profili con geometria tradizionale, nodo centrale 62mm, con o senza sopralluce, fisso o con apertura ad una o più ante battenti o a vasistas. Le prestazioni del sistema a taglio termico devono essere testate da laboratori di certificazione europei secondo le norme di riferimento EN 14351-1. Rivestiti all'interno in legno massello e fornito di scuri in legno - Prezzo adeguato al DL 50/2022 (Decreto Aiuti).		</t>
  </si>
  <si>
    <t>M I S U R A Z I O N I:</t>
  </si>
  <si>
    <t>TIPO 2</t>
  </si>
  <si>
    <t/>
  </si>
  <si>
    <t/>
  </si>
  <si>
    <t/>
  </si>
  <si>
    <t>0</t>
  </si>
  <si>
    <t>ROUND(PRODUCT(E$ROW_PU$:H$ROW_LUNG$),2)</t>
  </si>
  <si>
    <t>0.00</t>
  </si>
  <si>
    <t>F09</t>
  </si>
  <si>
    <t/>
  </si>
  <si>
    <t/>
  </si>
  <si>
    <t>1.700</t>
  </si>
  <si>
    <t>1.340</t>
  </si>
  <si>
    <t>ROUND(PRODUCT(E$ROW_PU$:H$ROW_LUNG$),2)</t>
  </si>
  <si>
    <t>2.28</t>
  </si>
  <si>
    <t>F10</t>
  </si>
  <si>
    <t/>
  </si>
  <si>
    <t/>
  </si>
  <si>
    <t>1.080</t>
  </si>
  <si>
    <t>1.340</t>
  </si>
  <si>
    <t>ROUND(PRODUCT(E$ROW_PU$:H$ROW_LUNG$),2)</t>
  </si>
  <si>
    <t>1.45</t>
  </si>
  <si>
    <t>F11</t>
  </si>
  <si>
    <t>2.00</t>
  </si>
  <si>
    <t/>
  </si>
  <si>
    <t>1.220</t>
  </si>
  <si>
    <t>1.400</t>
  </si>
  <si>
    <t>ROUND(PRODUCT(E$ROW_PU$:H$ROW_LUNG$),2)</t>
  </si>
  <si>
    <t>3.42</t>
  </si>
  <si>
    <t>F17</t>
  </si>
  <si>
    <t/>
  </si>
  <si>
    <t/>
  </si>
  <si>
    <t>0.970</t>
  </si>
  <si>
    <t>1.400</t>
  </si>
  <si>
    <t>ROUND(PRODUCT(E$ROW_PU$:H$ROW_LUNG$),2)</t>
  </si>
  <si>
    <t>1.36</t>
  </si>
  <si>
    <t>F20</t>
  </si>
  <si>
    <t/>
  </si>
  <si>
    <t/>
  </si>
  <si>
    <t>1.440</t>
  </si>
  <si>
    <t>1.340</t>
  </si>
  <si>
    <t>ROUND(PRODUCT(E$ROW_PU$:H$ROW_LUNG$),2)</t>
  </si>
  <si>
    <t>1.93</t>
  </si>
  <si>
    <t/>
  </si>
  <si>
    <t/>
  </si>
  <si>
    <t/>
  </si>
  <si>
    <t/>
  </si>
  <si>
    <t>0</t>
  </si>
  <si>
    <t>ROUND(PRODUCT(E$ROW_PU$:H$ROW_LUNG$),2)</t>
  </si>
  <si>
    <t>0.00</t>
  </si>
  <si>
    <t>TIPO 3</t>
  </si>
  <si>
    <t/>
  </si>
  <si>
    <t/>
  </si>
  <si>
    <t/>
  </si>
  <si>
    <t>0</t>
  </si>
  <si>
    <t>ROUND(PRODUCT(E$ROW_PU$:H$ROW_LUNG$),2)</t>
  </si>
  <si>
    <t>0.00</t>
  </si>
  <si>
    <t>P04</t>
  </si>
  <si>
    <t/>
  </si>
  <si>
    <t/>
  </si>
  <si>
    <t>0.860</t>
  </si>
  <si>
    <t>2.720</t>
  </si>
  <si>
    <t>ROUND(PRODUCT(E$ROW_PU$:H$ROW_LUNG$),2)</t>
  </si>
  <si>
    <t>2.34</t>
  </si>
  <si>
    <t/>
  </si>
  <si>
    <t/>
  </si>
  <si>
    <t/>
  </si>
  <si>
    <t/>
  </si>
  <si>
    <t>0</t>
  </si>
  <si>
    <t>ROUND(PRODUCT(E$ROW_PU$:H$ROW_LUNG$),2)</t>
  </si>
  <si>
    <t>0.00</t>
  </si>
  <si>
    <t>TIPO 4</t>
  </si>
  <si>
    <t/>
  </si>
  <si>
    <t/>
  </si>
  <si>
    <t/>
  </si>
  <si>
    <t>0</t>
  </si>
  <si>
    <t>ROUND(PRODUCT(E$ROW_PU$:H$ROW_LUNG$),2)</t>
  </si>
  <si>
    <t>0.00</t>
  </si>
  <si>
    <t>P05</t>
  </si>
  <si>
    <t>2.00</t>
  </si>
  <si>
    <t/>
  </si>
  <si>
    <t>1.050</t>
  </si>
  <si>
    <t>2.100</t>
  </si>
  <si>
    <t>ROUND(PRODUCT(E$ROW_PU$:H$ROW_LUNG$),2)</t>
  </si>
  <si>
    <t>4.41</t>
  </si>
  <si>
    <t>P08</t>
  </si>
  <si>
    <t>2.00</t>
  </si>
  <si>
    <t/>
  </si>
  <si>
    <t>1.330</t>
  </si>
  <si>
    <t>2.160</t>
  </si>
  <si>
    <t>ROUND(PRODUCT(E$ROW_PU$:H$ROW_LUNG$),2)</t>
  </si>
  <si>
    <t>5.75</t>
  </si>
  <si>
    <t>P14</t>
  </si>
  <si>
    <t/>
  </si>
  <si>
    <t/>
  </si>
  <si>
    <t>1.010</t>
  </si>
  <si>
    <t>2.100</t>
  </si>
  <si>
    <t>ROUND(PRODUCT(E$ROW_PU$:H$ROW_LUNG$),2)</t>
  </si>
  <si>
    <t>2.12</t>
  </si>
  <si>
    <t>P18</t>
  </si>
  <si>
    <t/>
  </si>
  <si>
    <t/>
  </si>
  <si>
    <t>0.890</t>
  </si>
  <si>
    <t>2.100</t>
  </si>
  <si>
    <t>ROUND(PRODUCT(E$ROW_PU$:H$ROW_LUNG$),2)</t>
  </si>
  <si>
    <t>1.87</t>
  </si>
  <si>
    <t/>
  </si>
  <si>
    <t/>
  </si>
  <si>
    <t/>
  </si>
  <si>
    <t/>
  </si>
  <si>
    <t>0</t>
  </si>
  <si>
    <t>ROUND(PRODUCT(E$ROW_PU$:H$ROW_LUNG$),2)</t>
  </si>
  <si>
    <t>0.00</t>
  </si>
  <si>
    <t>TIPO 10</t>
  </si>
  <si>
    <t/>
  </si>
  <si>
    <t/>
  </si>
  <si>
    <t/>
  </si>
  <si>
    <t>0</t>
  </si>
  <si>
    <t>ROUND(PRODUCT(E$ROW_PU$:H$ROW_LUNG$),2)</t>
  </si>
  <si>
    <t>0.00</t>
  </si>
  <si>
    <t>P16</t>
  </si>
  <si>
    <t/>
  </si>
  <si>
    <t/>
  </si>
  <si>
    <t>0.900</t>
  </si>
  <si>
    <t>2.100</t>
  </si>
  <si>
    <t>ROUND(PRODUCT(E$ROW_PU$:H$ROW_LUNG$),2)</t>
  </si>
  <si>
    <t>1.89</t>
  </si>
  <si>
    <t>3'</t>
  </si>
  <si>
    <t>SOMMANO mq</t>
  </si>
  <si>
    <t>ROUND(SUM(I$ROW_ID_SOMMANO_INIT$:I$ROW_ID_SOMMANO_FINE$),2)</t>
  </si>
  <si>
    <t>28.82</t>
  </si>
  <si>
    <t>988.30</t>
  </si>
  <si>
    <t>ROUND(PRODUCT(I$ROW_SOMMANO_QTA$:J$ROW_UNITARIO$),2)</t>
  </si>
  <si>
    <t>28482.81</t>
  </si>
  <si>
    <t/>
  </si>
  <si>
    <t>39</t>
  </si>
  <si>
    <t>AP_OE_003</t>
  </si>
  <si>
    <t>Vetrata termoisolante, con gas, composta da due lastre di vetro; lastra interna in vetro float chiaro con una faccia resa basso emissiva mediante deposito di ossidi metallici o metalli nobili, ottenuto mediante polverizzazione catodica in campo elettromagnetico e sotto vuoto spinto, spessore nominale 6 mm; lastra esterna in vetro float incolore, spessore nominale 6 mm; unite al perimetro da intercalare in metallo sigillato alle lastre e tra di esse delimitante un'intercapedine d gas Kripton, coefficiente di trasmittanza termica k di 0,9; in W/m2K, per finestre, porte e vetrate; fornita e posta in opera con opportuni distanziatori su infissi o telai in legno o metallici compreso sfridi, tagli e sigillanti siliconici, e ogni altro onere e magistero per dare il lavoro finito a perfetta regola d'arte Intercapedine 19 mm (6+19+6) - Prezzo adeguato al DL 50/2022 (Decreto Aiuti).		</t>
  </si>
  <si>
    <t>M I S U R A Z I O N I:</t>
  </si>
  <si>
    <t>Vedi voce n° 37 [mq 7.74]</t>
  </si>
  <si>
    <t/>
  </si>
  <si>
    <t/>
  </si>
  <si>
    <t/>
  </si>
  <si>
    <t/>
  </si>
  <si>
    <t>ROUND(PRODUCT(E$ROW_PU$:H$ROW_LUNG$,7.74),2)</t>
  </si>
  <si>
    <t>7.74</t>
  </si>
  <si>
    <t>Vedi voce n° 38 [mq 28.82]</t>
  </si>
  <si>
    <t/>
  </si>
  <si>
    <t/>
  </si>
  <si>
    <t/>
  </si>
  <si>
    <t/>
  </si>
  <si>
    <t>ROUND(PRODUCT(E$ROW_PU$:H$ROW_LUNG$,28.82),2)</t>
  </si>
  <si>
    <t>28.82</t>
  </si>
  <si>
    <t>3'</t>
  </si>
  <si>
    <t>SOMMANO mq</t>
  </si>
  <si>
    <t>ROUND(SUM(I$ROW_ID_SOMMANO_INIT$:I$ROW_ID_SOMMANO_FINE$),2)</t>
  </si>
  <si>
    <t>36.56</t>
  </si>
  <si>
    <t>156.00</t>
  </si>
  <si>
    <t>ROUND(PRODUCT(I$ROW_SOMMANO_QTA$:J$ROW_UNITARIO$),2)</t>
  </si>
  <si>
    <t>5703.36</t>
  </si>
  <si>
    <t/>
  </si>
  <si>
    <t>40</t>
  </si>
  <si>
    <t>E.19.010.040.a.CAM</t>
  </si>
  <si>
    <t>Carpenteria metallica in profilati a caldo e pressopiegati per strutture secondarie Carpenteria metallica in profilati laminati a caldo o pressopiegati a freddo in acciaio per strutture secondarie quali arcarecci e membrature secondarie in genere, completi di piastre di attacco, compresi i tagli a misura, gli sfridi, le forature, le flange, la bullonatura o la saldatura dei profilati, gli oneri relativi ai controlli per legge. Sono esclusi i trattamenti protettivi e le verniciature che verranno pagati a parte Profilati in acciaio per strutture secondarie. Acciaio del tipo S235 JR classe di esecuzione EXC1 o EXC2.</t>
  </si>
  <si>
    <t>M I S U R A Z I O N I:</t>
  </si>
  <si>
    <t>scheda dell'intervento - C1 manufatti architettonici edificio particella catastale 24</t>
  </si>
  <si>
    <t>3.00</t>
  </si>
  <si>
    <t/>
  </si>
  <si>
    <t/>
  </si>
  <si>
    <t>1000.000</t>
  </si>
  <si>
    <t>ROUND(PRODUCT(E$ROW_PU$:H$ROW_LUNG$),2)</t>
  </si>
  <si>
    <t>3000.00</t>
  </si>
  <si>
    <t>3'</t>
  </si>
  <si>
    <t>SOMMANO kg</t>
  </si>
  <si>
    <t>ROUND(SUM(I$ROW_ID_SOMMANO_INIT$:I$ROW_ID_SOMMANO_FINE$),2)</t>
  </si>
  <si>
    <t>3000.00</t>
  </si>
  <si>
    <t>4.87</t>
  </si>
  <si>
    <t>ROUND(PRODUCT(I$ROW_SOMMANO_QTA$:J$ROW_UNITARIO$),2)</t>
  </si>
  <si>
    <t>14610.00</t>
  </si>
  <si>
    <t/>
  </si>
  <si>
    <t>41</t>
  </si>
  <si>
    <t>E.12.060.070.a</t>
  </si>
  <si>
    <t>Abachino di ardesia di spessore 8-10 mm, in opera con malta con 400 kg di cemento per 1,00 m di sabbia compreso i cappelletti sui giunti e ogni altro onere per dare il lavoro compiuto a perfetta regola d'arte</t>
  </si>
  <si>
    <t>M I S U R A Z I O N I:</t>
  </si>
  <si>
    <t/>
  </si>
  <si>
    <t>3.00</t>
  </si>
  <si>
    <t/>
  </si>
  <si>
    <t/>
  </si>
  <si>
    <t/>
  </si>
  <si>
    <t>ROUND(PRODUCT(E$ROW_PU$:H$ROW_LUNG$),2)</t>
  </si>
  <si>
    <t>3.00</t>
  </si>
  <si>
    <t/>
  </si>
  <si>
    <t>14.00</t>
  </si>
  <si>
    <t/>
  </si>
  <si>
    <t/>
  </si>
  <si>
    <t/>
  </si>
  <si>
    <t>ROUND(PRODUCT(E$ROW_PU$:H$ROW_LUNG$),2)</t>
  </si>
  <si>
    <t>14.00</t>
  </si>
  <si>
    <t>3'</t>
  </si>
  <si>
    <t>SOMMANO mq</t>
  </si>
  <si>
    <t>ROUND(SUM(I$ROW_ID_SOMMANO_INIT$:I$ROW_ID_SOMMANO_FINE$),2)</t>
  </si>
  <si>
    <t>17.00</t>
  </si>
  <si>
    <t>92.23</t>
  </si>
  <si>
    <t>ROUND(PRODUCT(I$ROW_SOMMANO_QTA$:J$ROW_UNITARIO$),2)</t>
  </si>
  <si>
    <t>1567.91</t>
  </si>
  <si>
    <t/>
  </si>
  <si>
    <t>42</t>
  </si>
  <si>
    <t>R.02.020.005.a.CAM</t>
  </si>
  <si>
    <t>Demolizione parziale o totale di fabbricati Demolizione totale di fabbricati, sia per il volume interrato che per quello fuori terra, compreso puntelli, ponti di servizio, schermature. Effettuata con l'ausilio di mezzi meccanici e con intervento manuale ove occorrente, in qualsiasi condizione, altezza o profondità, compreso l'onere per puntellamenti o ponteggi, il calo o l'innalzamento dei materiali di risulta con successivo carico sull'automezzo e trasporto alla pubblica discarica entro 10 km di distanza. Fabbricati con strutture verticali in legno, muratura e ferro, vuoto per pieno.</t>
  </si>
  <si>
    <t>M I S U R A Z I O N I:</t>
  </si>
  <si>
    <t>scheda dell'intervento - C2 manufatti architettonici edificio particella catastale 592</t>
  </si>
  <si>
    <t/>
  </si>
  <si>
    <t/>
  </si>
  <si>
    <t/>
  </si>
  <si>
    <t>0</t>
  </si>
  <si>
    <t>ROUND(PRODUCT(E$ROW_PU$:H$ROW_LUNG$),2)</t>
  </si>
  <si>
    <t>0.00</t>
  </si>
  <si>
    <t/>
  </si>
  <si>
    <t/>
  </si>
  <si>
    <t>4.60</t>
  </si>
  <si>
    <t>5.000</t>
  </si>
  <si>
    <t>3.000</t>
  </si>
  <si>
    <t>ROUND(PRODUCT(E$ROW_PU$:H$ROW_LUNG$),2)</t>
  </si>
  <si>
    <t>69.00</t>
  </si>
  <si>
    <t>3'</t>
  </si>
  <si>
    <t>SOMMANO mc</t>
  </si>
  <si>
    <t>ROUND(SUM(I$ROW_ID_SOMMANO_INIT$:I$ROW_ID_SOMMANO_FINE$),2)</t>
  </si>
  <si>
    <t>69.00</t>
  </si>
  <si>
    <t>14.93</t>
  </si>
  <si>
    <t>ROUND(PRODUCT(I$ROW_SOMMANO_QTA$:J$ROW_UNITARIO$),2)</t>
  </si>
  <si>
    <t>1030.17</t>
  </si>
  <si>
    <t/>
  </si>
  <si>
    <t>43</t>
  </si>
  <si>
    <t>R.02.020.005.a.CAM</t>
  </si>
  <si>
    <t>Demolizione parziale o totale di fabbricati Demolizione totale di fabbricati, sia per il volume interrato che per quello fuori terra, compreso puntelli, ponti di servizio, schermature. Effettuata con l'ausilio di mezzi meccanici e con intervento manuale ove occorrente, in qualsiasi condizione, altezza o profondità, compreso l'onere per puntellamenti o ponteggi, il calo o l'innalzamento dei materiali di risulta con successivo carico sull'automezzo e trasporto alla pubblica discarica entro 10 km di distanza. Fabbricati con strutture verticali in legno, muratura e ferro, vuoto per pieno.</t>
  </si>
  <si>
    <t>M I S U R A Z I O N I:</t>
  </si>
  <si>
    <t>scheda dell'intervento - C3 manufatti architettonici edificio particella catastale 593</t>
  </si>
  <si>
    <t/>
  </si>
  <si>
    <t/>
  </si>
  <si>
    <t/>
  </si>
  <si>
    <t>0</t>
  </si>
  <si>
    <t>ROUND(PRODUCT(E$ROW_PU$:H$ROW_LUNG$),2)</t>
  </si>
  <si>
    <t>0.00</t>
  </si>
  <si>
    <t/>
  </si>
  <si>
    <t/>
  </si>
  <si>
    <t>2.90</t>
  </si>
  <si>
    <t>3.000</t>
  </si>
  <si>
    <t>2.350</t>
  </si>
  <si>
    <t>ROUND(PRODUCT(E$ROW_PU$:H$ROW_LUNG$),2)</t>
  </si>
  <si>
    <t>20.45</t>
  </si>
  <si>
    <t/>
  </si>
  <si>
    <t/>
  </si>
  <si>
    <t>3.00</t>
  </si>
  <si>
    <t>3.000</t>
  </si>
  <si>
    <t>1.000</t>
  </si>
  <si>
    <t>ROUND(PRODUCT(E$ROW_PU$:H$ROW_LUNG$),2)</t>
  </si>
  <si>
    <t>9.00</t>
  </si>
  <si>
    <t>3'</t>
  </si>
  <si>
    <t>SOMMANO mc</t>
  </si>
  <si>
    <t>ROUND(SUM(I$ROW_ID_SOMMANO_INIT$:I$ROW_ID_SOMMANO_FINE$),2)</t>
  </si>
  <si>
    <t>29.45</t>
  </si>
  <si>
    <t>14.93</t>
  </si>
  <si>
    <t>ROUND(PRODUCT(I$ROW_SOMMANO_QTA$:J$ROW_UNITARIO$),2)</t>
  </si>
  <si>
    <t>439.69</t>
  </si>
  <si>
    <t/>
  </si>
  <si>
    <t>44</t>
  </si>
  <si>
    <t>R.03.030.050.b</t>
  </si>
  <si>
    <t>Consolidamento di murature con malta strutturale e rete in fibra di vetro Consolidamento di murature di qualsiasi genere, anche ad una testa, mediante l'applicazione di rete GFRP resistente agli alcali, di grammatura non inferiore a 270 g/mq. Compresi la spicconatura dell'intonaco, la spazzolatura e il lavaggio delle superfici d'intervento, la posa della rete con fissaggio meccanico, i tagli, gli sfridi, le piegature e le sovrapposizioni della rete, intonaco con malta strutturale a base di calce idraulica M15, spessore non inferiore a 4 cm e la rifinitura. Su entrambi i lati</t>
  </si>
  <si>
    <t>M I S U R A Z I O N I:</t>
  </si>
  <si>
    <t>scheda dell'intervento - C4 manufatti architettonici edificio particella catastale 594</t>
  </si>
  <si>
    <t/>
  </si>
  <si>
    <t/>
  </si>
  <si>
    <t/>
  </si>
  <si>
    <t>0</t>
  </si>
  <si>
    <t>ROUND(PRODUCT(E$ROW_PU$:H$ROW_LUNG$),2)</t>
  </si>
  <si>
    <t>0.00</t>
  </si>
  <si>
    <t>MURA ESTERNE</t>
  </si>
  <si>
    <t/>
  </si>
  <si>
    <t>4.20</t>
  </si>
  <si>
    <t/>
  </si>
  <si>
    <t>1.000</t>
  </si>
  <si>
    <t>ROUND(PRODUCT(E$ROW_PU$:H$ROW_LUNG$),2)</t>
  </si>
  <si>
    <t>4.20</t>
  </si>
  <si>
    <t/>
  </si>
  <si>
    <t/>
  </si>
  <si>
    <t>3.90</t>
  </si>
  <si>
    <t/>
  </si>
  <si>
    <t>1.000</t>
  </si>
  <si>
    <t>ROUND(PRODUCT(E$ROW_PU$:H$ROW_LUNG$),2)</t>
  </si>
  <si>
    <t>3.90</t>
  </si>
  <si>
    <t/>
  </si>
  <si>
    <t/>
  </si>
  <si>
    <t>5.20</t>
  </si>
  <si>
    <t/>
  </si>
  <si>
    <t>1.000</t>
  </si>
  <si>
    <t>ROUND(PRODUCT(E$ROW_PU$:H$ROW_LUNG$),2)</t>
  </si>
  <si>
    <t>5.20</t>
  </si>
  <si>
    <t/>
  </si>
  <si>
    <t/>
  </si>
  <si>
    <t>2.25</t>
  </si>
  <si>
    <t/>
  </si>
  <si>
    <t>1.000</t>
  </si>
  <si>
    <t>ROUND(PRODUCT(E$ROW_PU$:H$ROW_LUNG$),2)</t>
  </si>
  <si>
    <t>2.25</t>
  </si>
  <si>
    <t/>
  </si>
  <si>
    <t/>
  </si>
  <si>
    <t>1.00</t>
  </si>
  <si>
    <t/>
  </si>
  <si>
    <t>1.000</t>
  </si>
  <si>
    <t>ROUND(PRODUCT(E$ROW_PU$:H$ROW_LUNG$),2)</t>
  </si>
  <si>
    <t>1.00</t>
  </si>
  <si>
    <t/>
  </si>
  <si>
    <t/>
  </si>
  <si>
    <t>2.25</t>
  </si>
  <si>
    <t/>
  </si>
  <si>
    <t>1.000</t>
  </si>
  <si>
    <t>ROUND(PRODUCT(E$ROW_PU$:H$ROW_LUNG$),2)</t>
  </si>
  <si>
    <t>2.25</t>
  </si>
  <si>
    <t>MURO INTERNO</t>
  </si>
  <si>
    <t/>
  </si>
  <si>
    <t>3.60</t>
  </si>
  <si>
    <t/>
  </si>
  <si>
    <t>1.000</t>
  </si>
  <si>
    <t>ROUND(PRODUCT(E$ROW_PU$:H$ROW_LUNG$),2)</t>
  </si>
  <si>
    <t>3.60</t>
  </si>
  <si>
    <t>3'</t>
  </si>
  <si>
    <t>SOMMANO mq</t>
  </si>
  <si>
    <t>ROUND(SUM(I$ROW_ID_SOMMANO_INIT$:I$ROW_ID_SOMMANO_FINE$),2)</t>
  </si>
  <si>
    <t>22.40</t>
  </si>
  <si>
    <t>146.27</t>
  </si>
  <si>
    <t>ROUND(PRODUCT(I$ROW_SOMMANO_QTA$:J$ROW_UNITARIO$),2)</t>
  </si>
  <si>
    <t>3276.45</t>
  </si>
  <si>
    <t/>
  </si>
  <si>
    <t>45</t>
  </si>
  <si>
    <t>E.08.010.010.c</t>
  </si>
  <si>
    <t>Murature in blocchi di tufo Muratura di blocchetti di tufo scelti e squadrati, eseguita con malta bastarda entro e fuori terra, a qualsiasi profondità o altezza, per pareti rette o curve, compresi l'impiego di regoli a piombo in corrispondenza degli spigoli del muro e di cordicelle per l'allineamento dei blocchetti, la posa in opera degli stessi a strati orizzontali, la formazione dei giunti, la formazione di riseghe, mazzette, spigoli, curvature, architravi e piattabande sui vani porta e finestre, la configurazione a scarpa. Spessore 39 cm</t>
  </si>
  <si>
    <t>M I S U R A Z I O N I:</t>
  </si>
  <si>
    <t>MURA ESTERNE</t>
  </si>
  <si>
    <t/>
  </si>
  <si>
    <t>4.20</t>
  </si>
  <si>
    <t/>
  </si>
  <si>
    <t>0.850</t>
  </si>
  <si>
    <t>ROUND(PRODUCT(E$ROW_PU$:H$ROW_LUNG$),2)</t>
  </si>
  <si>
    <t>3.57</t>
  </si>
  <si>
    <t/>
  </si>
  <si>
    <t/>
  </si>
  <si>
    <t>1.35</t>
  </si>
  <si>
    <t/>
  </si>
  <si>
    <t>0.850</t>
  </si>
  <si>
    <t>ROUND(PRODUCT(E$ROW_PU$:H$ROW_LUNG$),2)</t>
  </si>
  <si>
    <t>1.15</t>
  </si>
  <si>
    <t/>
  </si>
  <si>
    <t/>
  </si>
  <si>
    <t>2.25</t>
  </si>
  <si>
    <t/>
  </si>
  <si>
    <t>0.850</t>
  </si>
  <si>
    <t>ROUND(PRODUCT(E$ROW_PU$:H$ROW_LUNG$),2)</t>
  </si>
  <si>
    <t>1.91</t>
  </si>
  <si>
    <t/>
  </si>
  <si>
    <t/>
  </si>
  <si>
    <t>5.20</t>
  </si>
  <si>
    <t/>
  </si>
  <si>
    <t>2.200</t>
  </si>
  <si>
    <t>ROUND(PRODUCT(E$ROW_PU$:H$ROW_LUNG$),2)</t>
  </si>
  <si>
    <t>11.44</t>
  </si>
  <si>
    <t/>
  </si>
  <si>
    <t>2.00</t>
  </si>
  <si>
    <t>2.55</t>
  </si>
  <si>
    <t/>
  </si>
  <si>
    <t>2.200</t>
  </si>
  <si>
    <t>ROUND(PRODUCT(E$ROW_PU$:H$ROW_LUNG$),2)</t>
  </si>
  <si>
    <t>11.22</t>
  </si>
  <si>
    <t/>
  </si>
  <si>
    <t/>
  </si>
  <si>
    <t>1.00</t>
  </si>
  <si>
    <t/>
  </si>
  <si>
    <t>2.200</t>
  </si>
  <si>
    <t>ROUND(PRODUCT(E$ROW_PU$:H$ROW_LUNG$),2)</t>
  </si>
  <si>
    <t>2.20</t>
  </si>
  <si>
    <t>MURO INTERNO</t>
  </si>
  <si>
    <t/>
  </si>
  <si>
    <t>3.60</t>
  </si>
  <si>
    <t/>
  </si>
  <si>
    <t>2.200</t>
  </si>
  <si>
    <t>ROUND(PRODUCT(E$ROW_PU$:H$ROW_LUNG$),2)</t>
  </si>
  <si>
    <t>7.92</t>
  </si>
  <si>
    <t>3'</t>
  </si>
  <si>
    <t>SOMMANO mq</t>
  </si>
  <si>
    <t>ROUND(SUM(I$ROW_ID_SOMMANO_INIT$:I$ROW_ID_SOMMANO_FINE$),2)</t>
  </si>
  <si>
    <t>39.41</t>
  </si>
  <si>
    <t>75.99</t>
  </si>
  <si>
    <t>ROUND(PRODUCT(I$ROW_SOMMANO_QTA$:J$ROW_UNITARIO$),2)</t>
  </si>
  <si>
    <t>2994.77</t>
  </si>
  <si>
    <t/>
  </si>
  <si>
    <t>46</t>
  </si>
  <si>
    <t>E.08.010.020.a</t>
  </si>
  <si>
    <t>Murature in blocchi di tufo a faccia vista Compenso alle murature in blocchetti di tufo nuovi per realizzazione a faccia vista, compresi l'onere della cernita del materiale, la squadratura dei blocchetti, la rabboccatura, la stuccatura e la stilatura dei giunti con malta cementizia dosata a 4 q.li di cemento per mc di sabbia, da applicarsi alla superficie del paramento, la pulitura.</t>
  </si>
  <si>
    <t>M I S U R A Z I O N I:</t>
  </si>
  <si>
    <t>Vedi voce n° 45 [mq 39.41]</t>
  </si>
  <si>
    <t/>
  </si>
  <si>
    <t/>
  </si>
  <si>
    <t/>
  </si>
  <si>
    <t/>
  </si>
  <si>
    <t>ROUND(PRODUCT(E$ROW_PU$:H$ROW_LUNG$,39.41),2)</t>
  </si>
  <si>
    <t>39.41</t>
  </si>
  <si>
    <t>3'</t>
  </si>
  <si>
    <t>SOMMANO mq</t>
  </si>
  <si>
    <t>ROUND(SUM(I$ROW_ID_SOMMANO_INIT$:I$ROW_ID_SOMMANO_FINE$),2)</t>
  </si>
  <si>
    <t>39.41</t>
  </si>
  <si>
    <t>19.78</t>
  </si>
  <si>
    <t>ROUND(PRODUCT(I$ROW_SOMMANO_QTA$:J$ROW_UNITARIO$),2)</t>
  </si>
  <si>
    <t>779.53</t>
  </si>
  <si>
    <t/>
  </si>
  <si>
    <t>47</t>
  </si>
  <si>
    <t>E.11.040.030.g</t>
  </si>
  <si>
    <t>Canali di gronda, scossaline, converse e compluvi in lamiera comunque lavorati e sagomati, compresi gli oneri per la formazione di giunti e sovrapposizioni, le chiodature, le saldature, i pezzi speciali per raccordi, il taglio a misura, gli sfridi, le staffe di ferro poste ad interasse non superiore a 1,00 ml, le legature con filo di ferro zincato, le opere murarie, la verniciatura con minio di piombo o antiruggine. Misurato al metroquadrato di sviluppo. In rame da 8/10</t>
  </si>
  <si>
    <t>M I S U R A Z I O N I:</t>
  </si>
  <si>
    <t>MURA ESTERNE</t>
  </si>
  <si>
    <t>2.00</t>
  </si>
  <si>
    <t>5.20</t>
  </si>
  <si>
    <t>0.400</t>
  </si>
  <si>
    <t/>
  </si>
  <si>
    <t>ROUND(PRODUCT(E$ROW_PU$:H$ROW_LUNG$),2)</t>
  </si>
  <si>
    <t>4.16</t>
  </si>
  <si>
    <t/>
  </si>
  <si>
    <t>2.00</t>
  </si>
  <si>
    <t>2.55</t>
  </si>
  <si>
    <t>0.400</t>
  </si>
  <si>
    <t/>
  </si>
  <si>
    <t>ROUND(PRODUCT(E$ROW_PU$:H$ROW_LUNG$),2)</t>
  </si>
  <si>
    <t>2.04</t>
  </si>
  <si>
    <t>3'</t>
  </si>
  <si>
    <t>SOMMANO mq</t>
  </si>
  <si>
    <t>ROUND(SUM(I$ROW_ID_SOMMANO_INIT$:I$ROW_ID_SOMMANO_FINE$),2)</t>
  </si>
  <si>
    <t>6.20</t>
  </si>
  <si>
    <t>141.65</t>
  </si>
  <si>
    <t>ROUND(PRODUCT(I$ROW_SOMMANO_QTA$:J$ROW_UNITARIO$),2)</t>
  </si>
  <si>
    <t>878.23</t>
  </si>
  <si>
    <t/>
  </si>
  <si>
    <t>48</t>
  </si>
  <si>
    <t>E.22.010.010.a.CAM</t>
  </si>
  <si>
    <t>Pareti divisorie in lastre di cartongesso dello spessore di 12 mm fissate mediante viti autofilettanti alla struttura portante costituita da profilati in lamiera di acciaio zincato, con interasse non superiore a 60 cm, compresi la formazione di eventuali vani porta e vani finestra, gli spigoli vivi, il nastro a rete coprigiunti, la stuccatura dei giunti, la sigillatura, il materiale di fissaggio. Con una lastra di cartongesso su entrambi i lati della parete</t>
  </si>
  <si>
    <t>M I S U R A Z I O N I:</t>
  </si>
  <si>
    <t>CONTROPARETI</t>
  </si>
  <si>
    <t/>
  </si>
  <si>
    <t>8.20</t>
  </si>
  <si>
    <t/>
  </si>
  <si>
    <t>2.750</t>
  </si>
  <si>
    <t>ROUND(PRODUCT(E$ROW_PU$:H$ROW_LUNG$),2)</t>
  </si>
  <si>
    <t>22.55</t>
  </si>
  <si>
    <t>3'</t>
  </si>
  <si>
    <t>SOMMANO mq</t>
  </si>
  <si>
    <t>ROUND(SUM(I$ROW_ID_SOMMANO_INIT$:I$ROW_ID_SOMMANO_FINE$),2)</t>
  </si>
  <si>
    <t>22.55</t>
  </si>
  <si>
    <t>37.33</t>
  </si>
  <si>
    <t>ROUND(PRODUCT(I$ROW_SOMMANO_QTA$:J$ROW_UNITARIO$),2)</t>
  </si>
  <si>
    <t>841.79</t>
  </si>
  <si>
    <t/>
  </si>
  <si>
    <t>49</t>
  </si>
  <si>
    <t>E.22.010.010.b.CAM</t>
  </si>
  <si>
    <t>Pareti divisorie in lastre di cartongesso dello spessore di 12 mm fissate mediante viti autofilettanti alla struttura portante costituita da profilati in lamiera di acciaio zincato, con interasse non superiore a 60 cm, compresi la formazione di eventuali vani porta e vani finestra, gli spigoli vivi, il nastro a rete coprigiunti, la stuccatura dei giunti, la sigillatura, il materiale di fissaggio. Con due lastre di cartongesso su entrambi i lati della parete</t>
  </si>
  <si>
    <t>M I S U R A Z I O N I:</t>
  </si>
  <si>
    <t>DIVISORIO</t>
  </si>
  <si>
    <t/>
  </si>
  <si>
    <t>1.75</t>
  </si>
  <si>
    <t/>
  </si>
  <si>
    <t>2.750</t>
  </si>
  <si>
    <t>ROUND(PRODUCT(E$ROW_PU$:H$ROW_LUNG$),2)</t>
  </si>
  <si>
    <t>4.81</t>
  </si>
  <si>
    <t>3'</t>
  </si>
  <si>
    <t>SOMMANO mq</t>
  </si>
  <si>
    <t>ROUND(SUM(I$ROW_ID_SOMMANO_INIT$:I$ROW_ID_SOMMANO_FINE$),2)</t>
  </si>
  <si>
    <t>4.81</t>
  </si>
  <si>
    <t>51.07</t>
  </si>
  <si>
    <t>ROUND(PRODUCT(I$ROW_SOMMANO_QTA$:J$ROW_UNITARIO$),2)</t>
  </si>
  <si>
    <t>245.65</t>
  </si>
  <si>
    <t/>
  </si>
  <si>
    <t>50</t>
  </si>
  <si>
    <t>AP_OE_006</t>
  </si>
  <si>
    <t>Tinteggiatura a calce diluita con l'aggiunta di colori di qualsiasi specie su pareti, soffitti e volte comprendente imprimitura con latte di calce, esclusa la preparazione della parete da conteggiarsi a parte, compresi il tiro in alto e il calo dei materiali, i ponti di servizio fino a 4 m dal piano di appoggio e ogni altro onere e magistero per dare il lavoro finito a perfetta regola d'arte. Eseguita a pennello, a coprire. - Prezzo adeguato al DL 50/2022 (Decreto Aiuti).</t>
  </si>
  <si>
    <t>M I S U R A Z I O N I:</t>
  </si>
  <si>
    <t>Vedi voce n° 48 [mq 22.55]</t>
  </si>
  <si>
    <t/>
  </si>
  <si>
    <t/>
  </si>
  <si>
    <t/>
  </si>
  <si>
    <t/>
  </si>
  <si>
    <t>ROUND(PRODUCT(E$ROW_PU$:H$ROW_LUNG$,22.55),2)</t>
  </si>
  <si>
    <t>22.55</t>
  </si>
  <si>
    <t>Vedi voce n° 49 [mq 4.81]</t>
  </si>
  <si>
    <t>2.00</t>
  </si>
  <si>
    <t/>
  </si>
  <si>
    <t/>
  </si>
  <si>
    <t/>
  </si>
  <si>
    <t>ROUND(PRODUCT(E$ROW_PU$:H$ROW_LUNG$,4.81),2)</t>
  </si>
  <si>
    <t>9.62</t>
  </si>
  <si>
    <t>3'</t>
  </si>
  <si>
    <t>SOMMANO mq</t>
  </si>
  <si>
    <t>ROUND(SUM(I$ROW_ID_SOMMANO_INIT$:I$ROW_ID_SOMMANO_FINE$),2)</t>
  </si>
  <si>
    <t>32.17</t>
  </si>
  <si>
    <t>10.59</t>
  </si>
  <si>
    <t>ROUND(PRODUCT(I$ROW_SOMMANO_QTA$:J$ROW_UNITARIO$),2)</t>
  </si>
  <si>
    <t>340.68</t>
  </si>
  <si>
    <t/>
  </si>
  <si>
    <t>51</t>
  </si>
  <si>
    <t>E.04.050.030.b</t>
  </si>
  <si>
    <t>Solaio per strutture piane, a lastra costituito da una soletta in calcestruzzo vibrato dello spessore di 4 cm e larghezza 120 cm di classe di resistenza C35/45, contenente una rete elettrosaldata ed irrigidita da tre tralicci metallici, tra i quali vengono posizionati i blocchi di alleggerimenti (in polistirene espanso di densità 10/12 Kg/mc o in laterizio non collaborante), e da armatura aggiuntiva per assorbire i momenti negativi e il taglio. Compreso il getto di completamento e della soletta superiore dello spessore 5 cm, con calcestruzzo di resistenza caratteristica C25/30. Compresi e compensati nel prezzo l'armatura di acciaio posizionata alla base del traliccio e prolungata nelle travi, a copertura del taglio, i monconi in acciaio, a copertura dei momenti negativi, disposti sopra la rete di ripartizione, l'armatura di ripartizione nella soletta superiore (rete elettrosaldata diametro 6mm, maglia 20x20 cm), nonchè le armature dell'eventuale nervatura di ripartizione trasversale, l'onere della posa in opera, il puntellamento provvisorio, le casseforme e le armature di sostegno di qualunque tipo, natura, forma e specie, fino ad un'altezza di 4,0 m dal piano di appoggio, l'onere per i getti di solidarizzazione, in opera, della soletta superiore, delle fasce piene e della nervatura trasversale di ripartizione, nonché l'onere per il costipamento del calcestruzzo a mano e con vibratore meccanico, lo spianamento del calcestruzzo, le bagnature, il disarmo, le prove statiche e le verifiche previste dalle vigenti norme in materia. Per superficie misurata dai bordi interni dei cordoli o travi di appoggio dei solai. Atezza totale 25 cm</t>
  </si>
  <si>
    <t>M I S U R A Z I O N I:</t>
  </si>
  <si>
    <t>scheda dell'intervento - C4 manufatti architettonici edificio particella catastale 594</t>
  </si>
  <si>
    <t/>
  </si>
  <si>
    <t>2.25</t>
  </si>
  <si>
    <t>4.900</t>
  </si>
  <si>
    <t/>
  </si>
  <si>
    <t>ROUND(PRODUCT(E$ROW_PU$:H$ROW_LUNG$),2)</t>
  </si>
  <si>
    <t>11.03</t>
  </si>
  <si>
    <t>3'</t>
  </si>
  <si>
    <t>SOMMANO mq</t>
  </si>
  <si>
    <t>ROUND(SUM(I$ROW_ID_SOMMANO_INIT$:I$ROW_ID_SOMMANO_FINE$),2)</t>
  </si>
  <si>
    <t>11.03</t>
  </si>
  <si>
    <t>109.95</t>
  </si>
  <si>
    <t>ROUND(PRODUCT(I$ROW_SOMMANO_QTA$:J$ROW_UNITARIO$),2)</t>
  </si>
  <si>
    <t>1212.75</t>
  </si>
  <si>
    <t/>
  </si>
  <si>
    <t>52</t>
  </si>
  <si>
    <t>AP_OE_008</t>
  </si>
  <si>
    <t>Porta in acciaio inox ad un'anta cieca omologata e certificata, REI 30 liscia completa di telaio perimetrale con inserite guarnizioni autoespandenti per la trattenuta dei gas caldi e guarnizioni termoacustiche per la trattenuta dei fumi freddi. Fornita con tre cerniere per porte tagliafuoco, guarnizioni autoespandenti, guarnizioni termoacustiche per fumi freddi, coprifili interni/esterni, priva di battuta a pavimento e completa di chiudiporta aereo con braccio a compasso senza fermo, montato su placca composto da serratura di tipo meccanico con sblocco automatico delle mandate e compresi ogni altro onere e magistero per dare il lavoro finito a perfetta regola d'arte - Prezzo adeguato al DL 50/2022 (Decreto Aiuti) - Prezzo adeguato al DL 50/2022 (Decreto Aiuti).	</t>
  </si>
  <si>
    <t>M I S U R A Z I O N I:</t>
  </si>
  <si>
    <t>TIPO 9</t>
  </si>
  <si>
    <t>2.00</t>
  </si>
  <si>
    <t/>
  </si>
  <si>
    <t>0.940</t>
  </si>
  <si>
    <t>2.100</t>
  </si>
  <si>
    <t>ROUND(PRODUCT(E$ROW_PU$:H$ROW_LUNG$),2)</t>
  </si>
  <si>
    <t>3.95</t>
  </si>
  <si>
    <t>3'</t>
  </si>
  <si>
    <t>SOMMANO mq</t>
  </si>
  <si>
    <t>ROUND(SUM(I$ROW_ID_SOMMANO_INIT$:I$ROW_ID_SOMMANO_FINE$),2)</t>
  </si>
  <si>
    <t>3.95</t>
  </si>
  <si>
    <t>660.99</t>
  </si>
  <si>
    <t>ROUND(PRODUCT(I$ROW_SOMMANO_QTA$:J$ROW_UNITARIO$),2)</t>
  </si>
  <si>
    <t>2610.91</t>
  </si>
  <si>
    <t/>
  </si>
  <si>
    <t>53</t>
  </si>
  <si>
    <t>E.18.075.045.b</t>
  </si>
  <si>
    <t>Maniglione antipanico a barra orizzontale basculante in acciaio cromato o push Maniglione antipanico, omologato per uscite di sicurezza, a barra orizzontale basculante in acciaio cromato o push, per infissi o porte tagliafuoco ad uno o due battenti, completo di tutti gli accessori per il perfetto funzionamento. Maniglione interno e maniglia esterna</t>
  </si>
  <si>
    <t>M I S U R A Z I O N I:</t>
  </si>
  <si>
    <t>TIPO 9</t>
  </si>
  <si>
    <t>2.00</t>
  </si>
  <si>
    <t/>
  </si>
  <si>
    <t/>
  </si>
  <si>
    <t/>
  </si>
  <si>
    <t>ROUND(PRODUCT(E$ROW_PU$:H$ROW_LUNG$),2)</t>
  </si>
  <si>
    <t>2.00</t>
  </si>
  <si>
    <t>3'</t>
  </si>
  <si>
    <t>SOMMANO cad</t>
  </si>
  <si>
    <t>ROUND(SUM(I$ROW_ID_SOMMANO_INIT$:I$ROW_ID_SOMMANO_FINE$),2)</t>
  </si>
  <si>
    <t>2.00</t>
  </si>
  <si>
    <t>305.14</t>
  </si>
  <si>
    <t>ROUND(PRODUCT(I$ROW_SOMMANO_QTA$:J$ROW_UNITARIO$),2)</t>
  </si>
  <si>
    <t>610.28</t>
  </si>
  <si>
    <t/>
  </si>
  <si>
    <t>54</t>
  </si>
  <si>
    <t>AP_OE_001</t>
  </si>
  <si>
    <t>Fornitura e posa in opera di infisso ferrofinestra a taglio termico per vetri fino a 40mm, profili con geometria tradizionale, nodo centrale 62mm, con o senza sopralluce, fisso o con apertura ad una o più ante battenti o a vasistas. Le prestazioni del sistema a taglio termico devono essere testate da laboratori di certificazione europei secondo le norme di riferimento EN 14351-1. Rivestiti all'interno in legno massello e fornito di scuri in legno - Prezzo adeguato al DL 50/2022 (Decreto Aiuti).		</t>
  </si>
  <si>
    <t>M I S U R A Z I O N I:</t>
  </si>
  <si>
    <t>TIPO 8</t>
  </si>
  <si>
    <t/>
  </si>
  <si>
    <t/>
  </si>
  <si>
    <t/>
  </si>
  <si>
    <t>0</t>
  </si>
  <si>
    <t>ROUND(PRODUCT(E$ROW_PU$:H$ROW_LUNG$),2)</t>
  </si>
  <si>
    <t>0.00</t>
  </si>
  <si>
    <t>F26</t>
  </si>
  <si>
    <t/>
  </si>
  <si>
    <t/>
  </si>
  <si>
    <t>0.330</t>
  </si>
  <si>
    <t>0.430</t>
  </si>
  <si>
    <t>ROUND(PRODUCT(E$ROW_PU$:H$ROW_LUNG$),2)</t>
  </si>
  <si>
    <t>0.14</t>
  </si>
  <si>
    <t>(min1mq)</t>
  </si>
  <si>
    <t/>
  </si>
  <si>
    <t>0.86</t>
  </si>
  <si>
    <t/>
  </si>
  <si>
    <t/>
  </si>
  <si>
    <t>ROUND(PRODUCT(E$ROW_PU$:H$ROW_LUNG$),2)</t>
  </si>
  <si>
    <t>0.86</t>
  </si>
  <si>
    <t>3'</t>
  </si>
  <si>
    <t>SOMMANO mq</t>
  </si>
  <si>
    <t>ROUND(SUM(I$ROW_ID_SOMMANO_INIT$:I$ROW_ID_SOMMANO_FINE$),2)</t>
  </si>
  <si>
    <t>1.00</t>
  </si>
  <si>
    <t>988.30</t>
  </si>
  <si>
    <t>ROUND(PRODUCT(I$ROW_SOMMANO_QTA$:J$ROW_UNITARIO$),2)</t>
  </si>
  <si>
    <t>988.30</t>
  </si>
  <si>
    <t/>
  </si>
  <si>
    <t>55</t>
  </si>
  <si>
    <t>AP_OE_003</t>
  </si>
  <si>
    <t>Vetrata termoisolante, con gas, composta da due lastre di vetro; lastra interna in vetro float chiaro con una faccia resa basso emissiva mediante deposito di ossidi metallici o metalli nobili, ottenuto mediante polverizzazione catodica in campo elettromagnetico e sotto vuoto spinto, spessore nominale 6 mm; lastra esterna in vetro float incolore, spessore nominale 6 mm; unite al perimetro da intercalare in metallo sigillato alle lastre e tra di esse delimitante un'intercapedine d gas Kripton, coefficiente di trasmittanza termica k di 0,9; in W/m2K, per finestre, porte e vetrate; fornita e posta in opera con opportuni distanziatori su infissi o telai in legno o metallici compreso sfridi, tagli e sigillanti siliconici, e ogni altro onere e magistero per dare il lavoro finito a perfetta regola d'arte Intercapedine 19 mm (6+19+6) - Prezzo adeguato al DL 50/2022 (Decreto Aiuti).		</t>
  </si>
  <si>
    <t>M I S U R A Z I O N I:</t>
  </si>
  <si>
    <t>Vedi voce n° 54 [mq 1.00]</t>
  </si>
  <si>
    <t/>
  </si>
  <si>
    <t/>
  </si>
  <si>
    <t/>
  </si>
  <si>
    <t/>
  </si>
  <si>
    <t>ROUND(PRODUCT(E$ROW_PU$:H$ROW_LUNG$,1.00),2)</t>
  </si>
  <si>
    <t>1.00</t>
  </si>
  <si>
    <t>3'</t>
  </si>
  <si>
    <t>SOMMANO mq</t>
  </si>
  <si>
    <t>ROUND(SUM(I$ROW_ID_SOMMANO_INIT$:I$ROW_ID_SOMMANO_FINE$),2)</t>
  </si>
  <si>
    <t>1.00</t>
  </si>
  <si>
    <t>156.00</t>
  </si>
  <si>
    <t>ROUND(PRODUCT(I$ROW_SOMMANO_QTA$:J$ROW_UNITARIO$),2)</t>
  </si>
  <si>
    <t>156.00</t>
  </si>
  <si>
    <t/>
  </si>
  <si>
    <t>56</t>
  </si>
  <si>
    <t>E.07.005.010.c.CAM</t>
  </si>
  <si>
    <t>Massetto sottile di sottofondo in preparazione del piano di posa della impermeabilizzazione, dello spessore di almeno 2 cm, tirata con regolo per la livellazione della superficie: Con malta di cemento rinforzata con rete sintetica apprettata del peso non inferiore a 300 g/m, su superfici inclinate</t>
  </si>
  <si>
    <t>M I S U R A Z I O N I:</t>
  </si>
  <si>
    <t>scheda dell'intervento - C4 manufatti architettonici edificio particella catastale 594</t>
  </si>
  <si>
    <t/>
  </si>
  <si>
    <t/>
  </si>
  <si>
    <t/>
  </si>
  <si>
    <t>0</t>
  </si>
  <si>
    <t>ROUND(PRODUCT(E$ROW_PU$:H$ROW_LUNG$),2)</t>
  </si>
  <si>
    <t>0.00</t>
  </si>
  <si>
    <t>piano terra</t>
  </si>
  <si>
    <t/>
  </si>
  <si>
    <t>1.95</t>
  </si>
  <si>
    <t>4.600</t>
  </si>
  <si>
    <t/>
  </si>
  <si>
    <t>ROUND(PRODUCT(E$ROW_PU$:H$ROW_LUNG$),2)</t>
  </si>
  <si>
    <t>8.97</t>
  </si>
  <si>
    <t>COPERTURA</t>
  </si>
  <si>
    <t/>
  </si>
  <si>
    <t>2.25</t>
  </si>
  <si>
    <t>4.900</t>
  </si>
  <si>
    <t/>
  </si>
  <si>
    <t>ROUND(PRODUCT(E$ROW_PU$:H$ROW_LUNG$),2)</t>
  </si>
  <si>
    <t>11.03</t>
  </si>
  <si>
    <t>3'</t>
  </si>
  <si>
    <t>SOMMANO mq</t>
  </si>
  <si>
    <t>ROUND(SUM(I$ROW_ID_SOMMANO_INIT$:I$ROW_ID_SOMMANO_FINE$),2)</t>
  </si>
  <si>
    <t>20.00</t>
  </si>
  <si>
    <t>20.72</t>
  </si>
  <si>
    <t>ROUND(PRODUCT(I$ROW_SOMMANO_QTA$:J$ROW_UNITARIO$),2)</t>
  </si>
  <si>
    <t>414.40</t>
  </si>
  <si>
    <t/>
  </si>
  <si>
    <t>57</t>
  </si>
  <si>
    <t>E.07.010.030.a.CAM</t>
  </si>
  <si>
    <t>Massetto di sottofondo di malta di cemento tipo 32.5 dosato a 300 kg per 1,00 m di sabbia per piano di posa di pavimentazioni sottili (linoleum, gomma, piastrelle resilienti, ecc.) dato in opera ben battuto, livellato e lisciato perfettamente. Spessore non inferiore a 4 cm</t>
  </si>
  <si>
    <t>M I S U R A Z I O N I:</t>
  </si>
  <si>
    <t>Vedi voce n° 56 [mq 20.00]</t>
  </si>
  <si>
    <t/>
  </si>
  <si>
    <t/>
  </si>
  <si>
    <t/>
  </si>
  <si>
    <t/>
  </si>
  <si>
    <t>ROUND(PRODUCT(E$ROW_PU$:H$ROW_LUNG$,20.00),2)</t>
  </si>
  <si>
    <t>20.00</t>
  </si>
  <si>
    <t>3'</t>
  </si>
  <si>
    <t>SOMMANO mq</t>
  </si>
  <si>
    <t>ROUND(SUM(I$ROW_ID_SOMMANO_INIT$:I$ROW_ID_SOMMANO_FINE$),2)</t>
  </si>
  <si>
    <t>20.00</t>
  </si>
  <si>
    <t>15.51</t>
  </si>
  <si>
    <t>ROUND(PRODUCT(I$ROW_SOMMANO_QTA$:J$ROW_UNITARIO$),2)</t>
  </si>
  <si>
    <t>310.20</t>
  </si>
  <si>
    <t/>
  </si>
  <si>
    <t>58</t>
  </si>
  <si>
    <t>E.07.010.030.b.CAM</t>
  </si>
  <si>
    <t>Massetto di sottofondo di malta di cemento tipo 32.5 dosato a 300 kg per 1,00 m di sabbia per piano di posa di pavimentazioni sottili (linoleum, gomma, piastrelle resilienti, ecc.) dato in opera ben battuto, livellato e lisciato perfettamente. Per ogni cm di maggior spessore oltre i 4 cm</t>
  </si>
  <si>
    <t>M I S U R A Z I O N I:</t>
  </si>
  <si>
    <t>Vedi voce n° 57 [mq 20.00]</t>
  </si>
  <si>
    <t/>
  </si>
  <si>
    <t/>
  </si>
  <si>
    <t/>
  </si>
  <si>
    <t>4.000</t>
  </si>
  <si>
    <t>ROUND(PRODUCT(E$ROW_PU$:H$ROW_LUNG$,20.00),2)</t>
  </si>
  <si>
    <t>80.00</t>
  </si>
  <si>
    <t>3'</t>
  </si>
  <si>
    <t>SOMMANO mq</t>
  </si>
  <si>
    <t>ROUND(SUM(I$ROW_ID_SOMMANO_INIT$:I$ROW_ID_SOMMANO_FINE$),2)</t>
  </si>
  <si>
    <t>80.00</t>
  </si>
  <si>
    <t>3.21</t>
  </si>
  <si>
    <t>ROUND(PRODUCT(I$ROW_SOMMANO_QTA$:J$ROW_UNITARIO$),2)</t>
  </si>
  <si>
    <t>256.80</t>
  </si>
  <si>
    <t/>
  </si>
  <si>
    <t>59</t>
  </si>
  <si>
    <t>A65104</t>
  </si>
  <si>
    <t>Conglomerato di frantumi di laterizi o pietrame (cocciopesto), impastati con malta di calce e pozzolana dello spessore di 8 cm circa, dato in opera anche sagomato e battuto fino a rifiuto compreso ogni onere e magistero per fornire l'opera eseguita a perfetta regola d'arte e - Prezzo adeguato al DL 50/2022 (Decreto Aiuti).		</t>
  </si>
  <si>
    <t>M I S U R A Z I O N I:</t>
  </si>
  <si>
    <t>scheda dell'intervento - C4 manufatti architettonici edificio particella catastale 594</t>
  </si>
  <si>
    <t/>
  </si>
  <si>
    <t/>
  </si>
  <si>
    <t/>
  </si>
  <si>
    <t>0</t>
  </si>
  <si>
    <t>ROUND(PRODUCT(E$ROW_PU$:H$ROW_LUNG$),2)</t>
  </si>
  <si>
    <t>0.00</t>
  </si>
  <si>
    <t>Vedi voce n° 56 [mq 20.00]</t>
  </si>
  <si>
    <t/>
  </si>
  <si>
    <t/>
  </si>
  <si>
    <t/>
  </si>
  <si>
    <t/>
  </si>
  <si>
    <t>ROUND(PRODUCT(E$ROW_PU$:H$ROW_LUNG$,20.00),2)</t>
  </si>
  <si>
    <t>20.00</t>
  </si>
  <si>
    <t>3'</t>
  </si>
  <si>
    <t>SOMMANO mq</t>
  </si>
  <si>
    <t>ROUND(SUM(I$ROW_ID_SOMMANO_INIT$:I$ROW_ID_SOMMANO_FINE$),2)</t>
  </si>
  <si>
    <t>20.00</t>
  </si>
  <si>
    <t>155.67</t>
  </si>
  <si>
    <t>ROUND(PRODUCT(I$ROW_SOMMANO_QTA$:J$ROW_UNITARIO$),2)</t>
  </si>
  <si>
    <t>3113.40</t>
  </si>
  <si>
    <t/>
  </si>
  <si>
    <t>60</t>
  </si>
  <si>
    <t>NP.08</t>
  </si>
  <si>
    <t>Pavimentazione realizzata con impasto di materiale terroso, inerti del luogo, cemento e stabilizzante, compreso la compattazione del piano di sottofondo - scheda dell'intervento - D1 pavimentazione in terra battuta stabilizzata - Prezzo adeguato al DL 50/2022 (Decreto Aiuti).		</t>
  </si>
  <si>
    <t>M I S U R A Z I O N I:</t>
  </si>
  <si>
    <t>cortile</t>
  </si>
  <si>
    <t/>
  </si>
  <si>
    <t>1.95</t>
  </si>
  <si>
    <t>3.600</t>
  </si>
  <si>
    <t/>
  </si>
  <si>
    <t>ROUND(PRODUCT(E$ROW_PU$:H$ROW_LUNG$),2)</t>
  </si>
  <si>
    <t>7.02</t>
  </si>
  <si>
    <t>3'</t>
  </si>
  <si>
    <t>SOMMANO mq</t>
  </si>
  <si>
    <t>ROUND(SUM(I$ROW_ID_SOMMANO_INIT$:I$ROW_ID_SOMMANO_FINE$),2)</t>
  </si>
  <si>
    <t>7.02</t>
  </si>
  <si>
    <t>78.00</t>
  </si>
  <si>
    <t>ROUND(PRODUCT(I$ROW_SOMMANO_QTA$:J$ROW_UNITARIO$),2)</t>
  </si>
  <si>
    <t>547.56</t>
  </si>
  <si>
    <t/>
  </si>
  <si>
    <t>61</t>
  </si>
  <si>
    <t>R.03.030.050.b</t>
  </si>
  <si>
    <t>Consolidamento di murature con malta strutturale e rete in fibra di vetro Consolidamento di murature di qualsiasi genere, anche ad una testa, mediante l'applicazione di rete GFRP resistente agli alcali, di grammatura non inferiore a 270 g/mq. Compresi la spicconatura dell'intonaco, la spazzolatura e il lavaggio delle superfici d'intervento, la posa della rete con fissaggio meccanico, i tagli, gli sfridi, le piegature e le sovrapposizioni della rete, intonaco con malta strutturale a base di calce idraulica M15, spessore non inferiore a 4 cm e la rifinitura. Su entrambi i lati</t>
  </si>
  <si>
    <t>M I S U R A Z I O N I:</t>
  </si>
  <si>
    <t>scheda dell'intervento - C5 manufatti architettonici edificio particella catastale 28</t>
  </si>
  <si>
    <t/>
  </si>
  <si>
    <t/>
  </si>
  <si>
    <t/>
  </si>
  <si>
    <t>0</t>
  </si>
  <si>
    <t>ROUND(PRODUCT(E$ROW_PU$:H$ROW_LUNG$),2)</t>
  </si>
  <si>
    <t>0.00</t>
  </si>
  <si>
    <t/>
  </si>
  <si>
    <t>2.00</t>
  </si>
  <si>
    <t>3.55</t>
  </si>
  <si>
    <t/>
  </si>
  <si>
    <t>7.050</t>
  </si>
  <si>
    <t>ROUND(PRODUCT(E$ROW_PU$:H$ROW_LUNG$),2)</t>
  </si>
  <si>
    <t>50.06</t>
  </si>
  <si>
    <t/>
  </si>
  <si>
    <t/>
  </si>
  <si>
    <t>3.95</t>
  </si>
  <si>
    <t/>
  </si>
  <si>
    <t>7.050</t>
  </si>
  <si>
    <t>ROUND(PRODUCT(E$ROW_PU$:H$ROW_LUNG$),2)</t>
  </si>
  <si>
    <t>27.85</t>
  </si>
  <si>
    <t/>
  </si>
  <si>
    <t/>
  </si>
  <si>
    <t>3.95</t>
  </si>
  <si>
    <t/>
  </si>
  <si>
    <t>2.900</t>
  </si>
  <si>
    <t>ROUND(PRODUCT(E$ROW_PU$:H$ROW_LUNG$),2)</t>
  </si>
  <si>
    <t>11.46</t>
  </si>
  <si>
    <t>3'</t>
  </si>
  <si>
    <t>SOMMANO mq</t>
  </si>
  <si>
    <t>ROUND(SUM(I$ROW_ID_SOMMANO_INIT$:I$ROW_ID_SOMMANO_FINE$),2)</t>
  </si>
  <si>
    <t>89.37</t>
  </si>
  <si>
    <t>146.27</t>
  </si>
  <si>
    <t>ROUND(PRODUCT(I$ROW_SOMMANO_QTA$:J$ROW_UNITARIO$),2)</t>
  </si>
  <si>
    <t>13072.15</t>
  </si>
  <si>
    <t/>
  </si>
  <si>
    <t>62</t>
  </si>
  <si>
    <t>E.08.010.010.c</t>
  </si>
  <si>
    <t>Murature in blocchi di tufo Muratura di blocchetti di tufo scelti e squadrati, eseguita con malta bastarda entro e fuori terra, a qualsiasi profondità o altezza, per pareti rette o curve, compresi l'impiego di regoli a piombo in corrispondenza degli spigoli del muro e di cordicelle per l'allineamento dei blocchetti, la posa in opera degli stessi a strati orizzontali, la formazione dei giunti, la formazione di riseghe, mazzette, spigoli, curvature, architravi e piattabande sui vani porta e finestre, la configurazione a scarpa. Spessore 39 cm</t>
  </si>
  <si>
    <t>M I S U R A Z I O N I:</t>
  </si>
  <si>
    <t/>
  </si>
  <si>
    <t>2.00</t>
  </si>
  <si>
    <t>3.55</t>
  </si>
  <si>
    <t/>
  </si>
  <si>
    <t>0.900</t>
  </si>
  <si>
    <t>ROUND(PRODUCT(E$ROW_PU$:H$ROW_LUNG$),2)</t>
  </si>
  <si>
    <t>6.39</t>
  </si>
  <si>
    <t/>
  </si>
  <si>
    <t>2.00</t>
  </si>
  <si>
    <t>3.95</t>
  </si>
  <si>
    <t/>
  </si>
  <si>
    <t>0.900</t>
  </si>
  <si>
    <t>ROUND(PRODUCT(E$ROW_PU$:H$ROW_LUNG$),2)</t>
  </si>
  <si>
    <t>7.11</t>
  </si>
  <si>
    <t>3'</t>
  </si>
  <si>
    <t>SOMMANO mq</t>
  </si>
  <si>
    <t>ROUND(SUM(I$ROW_ID_SOMMANO_INIT$:I$ROW_ID_SOMMANO_FINE$),2)</t>
  </si>
  <si>
    <t>13.50</t>
  </si>
  <si>
    <t>75.99</t>
  </si>
  <si>
    <t>ROUND(PRODUCT(I$ROW_SOMMANO_QTA$:J$ROW_UNITARIO$),2)</t>
  </si>
  <si>
    <t>1025.87</t>
  </si>
  <si>
    <t/>
  </si>
  <si>
    <t>63</t>
  </si>
  <si>
    <t>E.08.010.020.a</t>
  </si>
  <si>
    <t>Murature in blocchi di tufo a faccia vista Compenso alle murature in blocchetti di tufo nuovi per realizzazione a faccia vista, compresi l'onere della cernita del materiale, la squadratura dei blocchetti, la rabboccatura, la stuccatura e la stilatura dei giunti con malta cementizia dosata a 4 q.li di cemento per mc di sabbia, da applicarsi alla superficie del paramento, la pulitura.</t>
  </si>
  <si>
    <t>M I S U R A Z I O N I:</t>
  </si>
  <si>
    <t>Vedi voce n° 62 [mq 13.50]</t>
  </si>
  <si>
    <t/>
  </si>
  <si>
    <t/>
  </si>
  <si>
    <t/>
  </si>
  <si>
    <t/>
  </si>
  <si>
    <t>ROUND(PRODUCT(E$ROW_PU$:H$ROW_LUNG$,13.50),2)</t>
  </si>
  <si>
    <t>13.50</t>
  </si>
  <si>
    <t>3'</t>
  </si>
  <si>
    <t>SOMMANO mq</t>
  </si>
  <si>
    <t>ROUND(SUM(I$ROW_ID_SOMMANO_INIT$:I$ROW_ID_SOMMANO_FINE$),2)</t>
  </si>
  <si>
    <t>13.50</t>
  </si>
  <si>
    <t>19.78</t>
  </si>
  <si>
    <t>ROUND(PRODUCT(I$ROW_SOMMANO_QTA$:J$ROW_UNITARIO$),2)</t>
  </si>
  <si>
    <t>267.03</t>
  </si>
  <si>
    <t/>
  </si>
  <si>
    <t>64</t>
  </si>
  <si>
    <t>E.11.040.030.g</t>
  </si>
  <si>
    <t>Canali di gronda, scossaline, converse e compluvi in lamiera comunque lavorati e sagomati, compresi gli oneri per la formazione di giunti e sovrapposizioni, le chiodature, le saldature, i pezzi speciali per raccordi, il taglio a misura, gli sfridi, le staffe di ferro poste ad interasse non superiore a 1,00 ml, le legature con filo di ferro zincato, le opere murarie, la verniciatura con minio di piombo o antiruggine. Misurato al metroquadrato di sviluppo. In rame da 8/10</t>
  </si>
  <si>
    <t>M I S U R A Z I O N I:</t>
  </si>
  <si>
    <t>scossalina in COPERTURA</t>
  </si>
  <si>
    <t>2.00</t>
  </si>
  <si>
    <t>3.55</t>
  </si>
  <si>
    <t>0.400</t>
  </si>
  <si>
    <t/>
  </si>
  <si>
    <t>ROUND(PRODUCT(E$ROW_PU$:H$ROW_LUNG$),2)</t>
  </si>
  <si>
    <t>2.84</t>
  </si>
  <si>
    <t/>
  </si>
  <si>
    <t>2.00</t>
  </si>
  <si>
    <t>3.95</t>
  </si>
  <si>
    <t>0.400</t>
  </si>
  <si>
    <t/>
  </si>
  <si>
    <t>ROUND(PRODUCT(E$ROW_PU$:H$ROW_LUNG$),2)</t>
  </si>
  <si>
    <t>3.16</t>
  </si>
  <si>
    <t>3'</t>
  </si>
  <si>
    <t>SOMMANO mq</t>
  </si>
  <si>
    <t>ROUND(SUM(I$ROW_ID_SOMMANO_INIT$:I$ROW_ID_SOMMANO_FINE$),2)</t>
  </si>
  <si>
    <t>6.00</t>
  </si>
  <si>
    <t>141.65</t>
  </si>
  <si>
    <t>ROUND(PRODUCT(I$ROW_SOMMANO_QTA$:J$ROW_UNITARIO$),2)</t>
  </si>
  <si>
    <t>849.90</t>
  </si>
  <si>
    <t/>
  </si>
  <si>
    <t>65</t>
  </si>
  <si>
    <t>E.04.060.010.d.CAM</t>
  </si>
  <si>
    <t>Solaio in legno, realizzato in opera, costituito da travi principali in legno di adeguata sezione, le protezioni delle testate, la preparazione degli appoggi nelle murature, anche con l'utilizzo di "dormiente", gli ancoraggi al cordolo perimetrale, anche con staffa e bulzone; travi secondarie in legno di opportuna sezione con il sovrastante pianellato o tavellonato o tavolame (di spessore minimo di 3 cm, piallato, maschiato e inchiodato), la soletta in cls alleggerito di spessore minimo 5 cm, armata con rete elettrosaldata diametro 6 mm, 15x15 cm con caratteristiche rispondenti alla normativa vigente. Sono compresi i collegamenti della soletta ai cordoli perimetrali, chiodature, bullonature, incastri, incollaggi fra elementi in legno, gli sfridi per i tagli a misura, le eventuali casseforme e le armature di sostegno fino all'altezza di 4,0 m dal piano di appoggio, il costipamento del calcestruzzo a mano o con vibratore, lo spianamento del calcestruzzo con guide-livella e regolo spianatore, i rafforzamenti per eventuali tramezzature, protezioni, bagnature. Per solai fino alla luce netta di m 6 con sovraccarico accidentale massimo di 200 Kg/mq, misurato per la superficie effettiva al netto degli appoggi. Orditura principale, secondaria e tavolame in castagno</t>
  </si>
  <si>
    <t>M I S U R A Z I O N I:</t>
  </si>
  <si>
    <t>scheda dell'intervento - C5 manufatti architettonici edificio particella catastale 28</t>
  </si>
  <si>
    <t/>
  </si>
  <si>
    <t/>
  </si>
  <si>
    <t/>
  </si>
  <si>
    <t>0</t>
  </si>
  <si>
    <t>ROUND(PRODUCT(E$ROW_PU$:H$ROW_LUNG$),2)</t>
  </si>
  <si>
    <t>0.00</t>
  </si>
  <si>
    <t>COPERTURA</t>
  </si>
  <si>
    <t/>
  </si>
  <si>
    <t>2.90</t>
  </si>
  <si>
    <t>3.250</t>
  </si>
  <si>
    <t/>
  </si>
  <si>
    <t>ROUND(PRODUCT(E$ROW_PU$:H$ROW_LUNG$),2)</t>
  </si>
  <si>
    <t>9.43</t>
  </si>
  <si>
    <t>3'</t>
  </si>
  <si>
    <t>SOMMANO mq</t>
  </si>
  <si>
    <t>ROUND(SUM(I$ROW_ID_SOMMANO_INIT$:I$ROW_ID_SOMMANO_FINE$),2)</t>
  </si>
  <si>
    <t>9.43</t>
  </si>
  <si>
    <t>127.83</t>
  </si>
  <si>
    <t>ROUND(PRODUCT(I$ROW_SOMMANO_QTA$:J$ROW_UNITARIO$),2)</t>
  </si>
  <si>
    <t>1205.44</t>
  </si>
  <si>
    <t/>
  </si>
  <si>
    <t>66</t>
  </si>
  <si>
    <t>R.03.040.060.b</t>
  </si>
  <si>
    <t>Riprofilatura con rifinitura a cazzuola e frattazzo metallico, con malta pronta a ritiro controllato dalle seguenti caratteristiche: resistenza a compressione a 24 ore&gt;= 200 Kg/cm², a 3 gg &gt;= 400 Kg/cm². Per spessore medio fino a 30 mm. Riprofilatura applicata a spruzzo con malta a ritiro controllato</t>
  </si>
  <si>
    <t>M I S U R A Z I O N I:</t>
  </si>
  <si>
    <t/>
  </si>
  <si>
    <t/>
  </si>
  <si>
    <t>98.00</t>
  </si>
  <si>
    <t>0.500</t>
  </si>
  <si>
    <t/>
  </si>
  <si>
    <t>ROUND(PRODUCT(E$ROW_PU$:H$ROW_LUNG$),2)</t>
  </si>
  <si>
    <t>49.00</t>
  </si>
  <si>
    <t>3'</t>
  </si>
  <si>
    <t>SOMMANO mq</t>
  </si>
  <si>
    <t>ROUND(SUM(I$ROW_ID_SOMMANO_INIT$:I$ROW_ID_SOMMANO_FINE$),2)</t>
  </si>
  <si>
    <t>49.00</t>
  </si>
  <si>
    <t>85.47</t>
  </si>
  <si>
    <t>ROUND(PRODUCT(I$ROW_SOMMANO_QTA$:J$ROW_UNITARIO$),2)</t>
  </si>
  <si>
    <t>4188.03</t>
  </si>
  <si>
    <t/>
  </si>
  <si>
    <t>67</t>
  </si>
  <si>
    <t>E.07.005.010.c.CAM</t>
  </si>
  <si>
    <t>Massetto sottile di sottofondo in preparazione del piano di posa della impermeabilizzazione, dello spessore di almeno 2 cm, tirata con regolo per la livellazione della superficie: Con malta di cemento rinforzata con rete sintetica apprettata del peso non inferiore a 300 g/m, su superfici inclinate</t>
  </si>
  <si>
    <t>M I S U R A Z I O N I:</t>
  </si>
  <si>
    <t>scheda dell'intervento - C5 manufatti architettonici edificio particella catastale 28</t>
  </si>
  <si>
    <t/>
  </si>
  <si>
    <t/>
  </si>
  <si>
    <t/>
  </si>
  <si>
    <t>0</t>
  </si>
  <si>
    <t>ROUND(PRODUCT(E$ROW_PU$:H$ROW_LUNG$),2)</t>
  </si>
  <si>
    <t>0.00</t>
  </si>
  <si>
    <t>piano terra</t>
  </si>
  <si>
    <t/>
  </si>
  <si>
    <t>2.85</t>
  </si>
  <si>
    <t>3.250</t>
  </si>
  <si>
    <t/>
  </si>
  <si>
    <t>ROUND(PRODUCT(E$ROW_PU$:H$ROW_LUNG$),2)</t>
  </si>
  <si>
    <t>9.26</t>
  </si>
  <si>
    <t>piano primo</t>
  </si>
  <si>
    <t/>
  </si>
  <si>
    <t>2.60</t>
  </si>
  <si>
    <t>2.950</t>
  </si>
  <si>
    <t/>
  </si>
  <si>
    <t>ROUND(PRODUCT(E$ROW_PU$:H$ROW_LUNG$),2)</t>
  </si>
  <si>
    <t>7.67</t>
  </si>
  <si>
    <t>COPERTURA</t>
  </si>
  <si>
    <t/>
  </si>
  <si>
    <t>2.90</t>
  </si>
  <si>
    <t>3.250</t>
  </si>
  <si>
    <t/>
  </si>
  <si>
    <t>ROUND(PRODUCT(E$ROW_PU$:H$ROW_LUNG$),2)</t>
  </si>
  <si>
    <t>9.43</t>
  </si>
  <si>
    <t>3'</t>
  </si>
  <si>
    <t>SOMMANO mq</t>
  </si>
  <si>
    <t>ROUND(SUM(I$ROW_ID_SOMMANO_INIT$:I$ROW_ID_SOMMANO_FINE$),2)</t>
  </si>
  <si>
    <t>26.36</t>
  </si>
  <si>
    <t>20.72</t>
  </si>
  <si>
    <t>ROUND(PRODUCT(I$ROW_SOMMANO_QTA$:J$ROW_UNITARIO$),2)</t>
  </si>
  <si>
    <t>546.18</t>
  </si>
  <si>
    <t/>
  </si>
  <si>
    <t>68</t>
  </si>
  <si>
    <t>E.07.010.030.a.CAM</t>
  </si>
  <si>
    <t>Massetto di sottofondo di malta di cemento tipo 32.5 dosato a 300 kg per 1,00 m di sabbia per piano di posa di pavimentazioni sottili (linoleum, gomma, piastrelle resilienti, ecc.) dato in opera ben battuto, livellato e lisciato perfettamente. Spessore non inferiore a 4 cm</t>
  </si>
  <si>
    <t>M I S U R A Z I O N I:</t>
  </si>
  <si>
    <t>Vedi voce n° 67 [mq 26.36]</t>
  </si>
  <si>
    <t/>
  </si>
  <si>
    <t/>
  </si>
  <si>
    <t/>
  </si>
  <si>
    <t/>
  </si>
  <si>
    <t>ROUND(PRODUCT(E$ROW_PU$:H$ROW_LUNG$,26.36),2)</t>
  </si>
  <si>
    <t>26.36</t>
  </si>
  <si>
    <t>3'</t>
  </si>
  <si>
    <t>SOMMANO mq</t>
  </si>
  <si>
    <t>ROUND(SUM(I$ROW_ID_SOMMANO_INIT$:I$ROW_ID_SOMMANO_FINE$),2)</t>
  </si>
  <si>
    <t>26.36</t>
  </si>
  <si>
    <t>15.51</t>
  </si>
  <si>
    <t>ROUND(PRODUCT(I$ROW_SOMMANO_QTA$:J$ROW_UNITARIO$),2)</t>
  </si>
  <si>
    <t>408.84</t>
  </si>
  <si>
    <t/>
  </si>
  <si>
    <t>69</t>
  </si>
  <si>
    <t>E.07.010.030.b.CAM</t>
  </si>
  <si>
    <t>Massetto di sottofondo di malta di cemento tipo 32.5 dosato a 300 kg per 1,00 m di sabbia per piano di posa di pavimentazioni sottili (linoleum, gomma, piastrelle resilienti, ecc.) dato in opera ben battuto, livellato e lisciato perfettamente. Per ogni cm di maggior spessore oltre i 4 cm</t>
  </si>
  <si>
    <t>M I S U R A Z I O N I:</t>
  </si>
  <si>
    <t>Vedi voce n° 68 [mq 26.36]</t>
  </si>
  <si>
    <t/>
  </si>
  <si>
    <t/>
  </si>
  <si>
    <t/>
  </si>
  <si>
    <t>4.000</t>
  </si>
  <si>
    <t>ROUND(PRODUCT(E$ROW_PU$:H$ROW_LUNG$,26.36),2)</t>
  </si>
  <si>
    <t>105.44</t>
  </si>
  <si>
    <t>3'</t>
  </si>
  <si>
    <t>SOMMANO mq</t>
  </si>
  <si>
    <t>ROUND(SUM(I$ROW_ID_SOMMANO_INIT$:I$ROW_ID_SOMMANO_FINE$),2)</t>
  </si>
  <si>
    <t>105.44</t>
  </si>
  <si>
    <t>3.21</t>
  </si>
  <si>
    <t>ROUND(PRODUCT(I$ROW_SOMMANO_QTA$:J$ROW_UNITARIO$),2)</t>
  </si>
  <si>
    <t>338.46</t>
  </si>
  <si>
    <t/>
  </si>
  <si>
    <t>70</t>
  </si>
  <si>
    <t>A65104</t>
  </si>
  <si>
    <t>Conglomerato di frantumi di laterizi o pietrame (cocciopesto), impastati con malta di calce e pozzolana dello spessore di 8 cm circa, dato in opera anche sagomato e battuto fino a rifiuto compreso ogni onere e magistero per fornire l'opera eseguita a perfetta regola d'arte e - Prezzo adeguato al DL 50/2022 (Decreto Aiuti).		</t>
  </si>
  <si>
    <t>M I S U R A Z I O N I:</t>
  </si>
  <si>
    <t>Vedi voce n° 67 [mq 26.36]</t>
  </si>
  <si>
    <t/>
  </si>
  <si>
    <t/>
  </si>
  <si>
    <t/>
  </si>
  <si>
    <t/>
  </si>
  <si>
    <t>ROUND(PRODUCT(E$ROW_PU$:H$ROW_LUNG$,26.36),2)</t>
  </si>
  <si>
    <t>26.36</t>
  </si>
  <si>
    <t>3'</t>
  </si>
  <si>
    <t>SOMMANO mq</t>
  </si>
  <si>
    <t>ROUND(SUM(I$ROW_ID_SOMMANO_INIT$:I$ROW_ID_SOMMANO_FINE$),2)</t>
  </si>
  <si>
    <t>26.36</t>
  </si>
  <si>
    <t>155.67</t>
  </si>
  <si>
    <t>ROUND(PRODUCT(I$ROW_SOMMANO_QTA$:J$ROW_UNITARIO$),2)</t>
  </si>
  <si>
    <t>4103.46</t>
  </si>
  <si>
    <t/>
  </si>
  <si>
    <t>71</t>
  </si>
  <si>
    <t>AP_OE_008</t>
  </si>
  <si>
    <t>Porta in acciaio inox ad un'anta cieca omologata e certificata, REI 30 liscia completa di telaio perimetrale con inserite guarnizioni autoespandenti per la trattenuta dei gas caldi e guarnizioni termoacustiche per la trattenuta dei fumi freddi. Fornita con tre cerniere per porte tagliafuoco, guarnizioni autoespandenti, guarnizioni termoacustiche per fumi freddi, coprifili interni/esterni, priva di battuta a pavimento e completa di chiudiporta aereo con braccio a compasso senza fermo, montato su placca composto da serratura di tipo meccanico con sblocco automatico delle mandate e compresi ogni altro onere e magistero per dare il lavoro finito a perfetta regola d'arte - Prezzo adeguato al DL 50/2022 (Decreto Aiuti) - Prezzo adeguato al DL 50/2022 (Decreto Aiuti).	</t>
  </si>
  <si>
    <t>M I S U R A Z I O N I:</t>
  </si>
  <si>
    <t>TIPO 9</t>
  </si>
  <si>
    <t>2.00</t>
  </si>
  <si>
    <t/>
  </si>
  <si>
    <t>0.940</t>
  </si>
  <si>
    <t>2.000</t>
  </si>
  <si>
    <t>ROUND(PRODUCT(E$ROW_PU$:H$ROW_LUNG$),2)</t>
  </si>
  <si>
    <t>3.76</t>
  </si>
  <si>
    <t>3'</t>
  </si>
  <si>
    <t>SOMMANO mq</t>
  </si>
  <si>
    <t>ROUND(SUM(I$ROW_ID_SOMMANO_INIT$:I$ROW_ID_SOMMANO_FINE$),2)</t>
  </si>
  <si>
    <t>3.76</t>
  </si>
  <si>
    <t>660.99</t>
  </si>
  <si>
    <t>ROUND(PRODUCT(I$ROW_SOMMANO_QTA$:J$ROW_UNITARIO$),2)</t>
  </si>
  <si>
    <t>2485.32</t>
  </si>
  <si>
    <t/>
  </si>
  <si>
    <t>72</t>
  </si>
  <si>
    <t>E.18.075.045.b</t>
  </si>
  <si>
    <t>Maniglione antipanico a barra orizzontale basculante in acciaio cromato o push Maniglione antipanico, omologato per uscite di sicurezza, a barra orizzontale basculante in acciaio cromato o push, per infissi o porte tagliafuoco ad uno o due battenti, completo di tutti gli accessori per il perfetto funzionamento. Maniglione interno e maniglia esterna</t>
  </si>
  <si>
    <t>M I S U R A Z I O N I:</t>
  </si>
  <si>
    <t>TIPO 9</t>
  </si>
  <si>
    <t>2.00</t>
  </si>
  <si>
    <t/>
  </si>
  <si>
    <t/>
  </si>
  <si>
    <t/>
  </si>
  <si>
    <t>ROUND(PRODUCT(E$ROW_PU$:H$ROW_LUNG$),2)</t>
  </si>
  <si>
    <t>2.00</t>
  </si>
  <si>
    <t>3'</t>
  </si>
  <si>
    <t>SOMMANO cad</t>
  </si>
  <si>
    <t>ROUND(SUM(I$ROW_ID_SOMMANO_INIT$:I$ROW_ID_SOMMANO_FINE$),2)</t>
  </si>
  <si>
    <t>2.00</t>
  </si>
  <si>
    <t>305.14</t>
  </si>
  <si>
    <t>ROUND(PRODUCT(I$ROW_SOMMANO_QTA$:J$ROW_UNITARIO$),2)</t>
  </si>
  <si>
    <t>610.28</t>
  </si>
  <si>
    <t/>
  </si>
  <si>
    <t>73</t>
  </si>
  <si>
    <t>AP_OE_001</t>
  </si>
  <si>
    <t>Fornitura e posa in opera di infisso ferrofinestra a taglio termico per vetri fino a 40mm, profili con geometria tradizionale, nodo centrale 62mm, con o senza sopralluce, fisso o con apertura ad una o più ante battenti o a vasistas. Le prestazioni del sistema a taglio termico devono essere testate da laboratori di certificazione europei secondo le norme di riferimento EN 14351-1. Rivestiti all'interno in legno massello e fornito di scuri in legno - Prezzo adeguato al DL 50/2022 (Decreto Aiuti).		</t>
  </si>
  <si>
    <t>M I S U R A Z I O N I:</t>
  </si>
  <si>
    <t>TIPO 4</t>
  </si>
  <si>
    <t/>
  </si>
  <si>
    <t/>
  </si>
  <si>
    <t/>
  </si>
  <si>
    <t>0</t>
  </si>
  <si>
    <t>ROUND(PRODUCT(E$ROW_PU$:H$ROW_LUNG$),2)</t>
  </si>
  <si>
    <t>0.00</t>
  </si>
  <si>
    <t>F24</t>
  </si>
  <si>
    <t>2.00</t>
  </si>
  <si>
    <t/>
  </si>
  <si>
    <t>1.000</t>
  </si>
  <si>
    <t>1.280</t>
  </si>
  <si>
    <t>ROUND(PRODUCT(E$ROW_PU$:H$ROW_LUNG$),2)</t>
  </si>
  <si>
    <t>2.56</t>
  </si>
  <si>
    <t/>
  </si>
  <si>
    <t/>
  </si>
  <si>
    <t/>
  </si>
  <si>
    <t/>
  </si>
  <si>
    <t>0</t>
  </si>
  <si>
    <t>ROUND(PRODUCT(E$ROW_PU$:H$ROW_LUNG$),2)</t>
  </si>
  <si>
    <t>0.00</t>
  </si>
  <si>
    <t>TIPO 7</t>
  </si>
  <si>
    <t/>
  </si>
  <si>
    <t/>
  </si>
  <si>
    <t/>
  </si>
  <si>
    <t>0</t>
  </si>
  <si>
    <t>ROUND(PRODUCT(E$ROW_PU$:H$ROW_LUNG$),2)</t>
  </si>
  <si>
    <t>0.00</t>
  </si>
  <si>
    <t>F23</t>
  </si>
  <si>
    <t/>
  </si>
  <si>
    <t/>
  </si>
  <si>
    <t>0.690</t>
  </si>
  <si>
    <t>1.250</t>
  </si>
  <si>
    <t>ROUND(PRODUCT(E$ROW_PU$:H$ROW_LUNG$),2)</t>
  </si>
  <si>
    <t>0.86</t>
  </si>
  <si>
    <t>(min1mq)</t>
  </si>
  <si>
    <t/>
  </si>
  <si>
    <t>0.14</t>
  </si>
  <si>
    <t/>
  </si>
  <si>
    <t/>
  </si>
  <si>
    <t>ROUND(PRODUCT(E$ROW_PU$:H$ROW_LUNG$),2)</t>
  </si>
  <si>
    <t>0.14</t>
  </si>
  <si>
    <t/>
  </si>
  <si>
    <t/>
  </si>
  <si>
    <t/>
  </si>
  <si>
    <t/>
  </si>
  <si>
    <t>0</t>
  </si>
  <si>
    <t>ROUND(PRODUCT(E$ROW_PU$:H$ROW_LUNG$),2)</t>
  </si>
  <si>
    <t>0.00</t>
  </si>
  <si>
    <t>TIPO 8</t>
  </si>
  <si>
    <t/>
  </si>
  <si>
    <t/>
  </si>
  <si>
    <t/>
  </si>
  <si>
    <t>0</t>
  </si>
  <si>
    <t>ROUND(PRODUCT(E$ROW_PU$:H$ROW_LUNG$),2)</t>
  </si>
  <si>
    <t>0.00</t>
  </si>
  <si>
    <t>F25</t>
  </si>
  <si>
    <t/>
  </si>
  <si>
    <t/>
  </si>
  <si>
    <t>0.500</t>
  </si>
  <si>
    <t>0.700</t>
  </si>
  <si>
    <t>ROUND(PRODUCT(E$ROW_PU$:H$ROW_LUNG$),2)</t>
  </si>
  <si>
    <t>0.35</t>
  </si>
  <si>
    <t>(min1mq)</t>
  </si>
  <si>
    <t/>
  </si>
  <si>
    <t>0.65</t>
  </si>
  <si>
    <t/>
  </si>
  <si>
    <t/>
  </si>
  <si>
    <t>ROUND(PRODUCT(E$ROW_PU$:H$ROW_LUNG$),2)</t>
  </si>
  <si>
    <t>0.65</t>
  </si>
  <si>
    <t>3'</t>
  </si>
  <si>
    <t>SOMMANO mq</t>
  </si>
  <si>
    <t>ROUND(SUM(I$ROW_ID_SOMMANO_INIT$:I$ROW_ID_SOMMANO_FINE$),2)</t>
  </si>
  <si>
    <t>4.56</t>
  </si>
  <si>
    <t>988.30</t>
  </si>
  <si>
    <t>ROUND(PRODUCT(I$ROW_SOMMANO_QTA$:J$ROW_UNITARIO$),2)</t>
  </si>
  <si>
    <t>4506.65</t>
  </si>
  <si>
    <t/>
  </si>
  <si>
    <t>74</t>
  </si>
  <si>
    <t>AP_OE_003</t>
  </si>
  <si>
    <t>Vetrata termoisolante, con gas, composta da due lastre di vetro; lastra interna in vetro float chiaro con una faccia resa basso emissiva mediante deposito di ossidi metallici o metalli nobili, ottenuto mediante polverizzazione catodica in campo elettromagnetico e sotto vuoto spinto, spessore nominale 6 mm; lastra esterna in vetro float incolore, spessore nominale 6 mm; unite al perimetro da intercalare in metallo sigillato alle lastre e tra di esse delimitante un'intercapedine d gas Kripton, coefficiente di trasmittanza termica k di 0,9; in W/m2K, per finestre, porte e vetrate; fornita e posta in opera con opportuni distanziatori su infissi o telai in legno o metallici compreso sfridi, tagli e sigillanti siliconici, e ogni altro onere e magistero per dare il lavoro finito a perfetta regola d'arte Intercapedine 19 mm (6+19+6) - Prezzo adeguato al DL 50/2022 (Decreto Aiuti).		</t>
  </si>
  <si>
    <t>M I S U R A Z I O N I:</t>
  </si>
  <si>
    <t>Vedi voce n° 73 [mq 4.56]</t>
  </si>
  <si>
    <t/>
  </si>
  <si>
    <t/>
  </si>
  <si>
    <t/>
  </si>
  <si>
    <t/>
  </si>
  <si>
    <t>ROUND(PRODUCT(E$ROW_PU$:H$ROW_LUNG$,4.56),2)</t>
  </si>
  <si>
    <t>4.56</t>
  </si>
  <si>
    <t>3'</t>
  </si>
  <si>
    <t>SOMMANO mq</t>
  </si>
  <si>
    <t>ROUND(SUM(I$ROW_ID_SOMMANO_INIT$:I$ROW_ID_SOMMANO_FINE$),2)</t>
  </si>
  <si>
    <t>4.56</t>
  </si>
  <si>
    <t>156.00</t>
  </si>
  <si>
    <t>ROUND(PRODUCT(I$ROW_SOMMANO_QTA$:J$ROW_UNITARIO$),2)</t>
  </si>
  <si>
    <t>711.36</t>
  </si>
  <si>
    <t/>
  </si>
  <si>
    <t>75</t>
  </si>
  <si>
    <t>E.19.010.040.a.CAM</t>
  </si>
  <si>
    <t>Carpenteria metallica in profilati a caldo e pressopiegati per strutture secondarie Carpenteria metallica in profilati laminati a caldo o pressopiegati a freddo in acciaio per strutture secondarie quali arcarecci e membrature secondarie in genere, completi di piastre di attacco, compresi i tagli a misura, gli sfridi, le forature, le flange, la bullonatura o la saldatura dei profilati, gli oneri relativi ai controlli per legge. Sono esclusi i trattamenti protettivi e le verniciature che verranno pagati a parte Profilati in acciaio per strutture secondarie. Acciaio del tipo S235 JR classe di esecuzione EXC1 o EXC2.</t>
  </si>
  <si>
    <t>M I S U R A Z I O N I:</t>
  </si>
  <si>
    <t>scheda dell'intervento - C5 manufatti architettonici edificio particella catastale 28</t>
  </si>
  <si>
    <t/>
  </si>
  <si>
    <t/>
  </si>
  <si>
    <t/>
  </si>
  <si>
    <t>0</t>
  </si>
  <si>
    <t>ROUND(PRODUCT(E$ROW_PU$:H$ROW_LUNG$),2)</t>
  </si>
  <si>
    <t>0.00</t>
  </si>
  <si>
    <t>scale</t>
  </si>
  <si>
    <t>1.00</t>
  </si>
  <si>
    <t/>
  </si>
  <si>
    <t/>
  </si>
  <si>
    <t>1000.000</t>
  </si>
  <si>
    <t>ROUND(PRODUCT(E$ROW_PU$:H$ROW_LUNG$),2)</t>
  </si>
  <si>
    <t>1000.00</t>
  </si>
  <si>
    <t>3'</t>
  </si>
  <si>
    <t>SOMMANO kg</t>
  </si>
  <si>
    <t>ROUND(SUM(I$ROW_ID_SOMMANO_INIT$:I$ROW_ID_SOMMANO_FINE$),2)</t>
  </si>
  <si>
    <t>1000.00</t>
  </si>
  <si>
    <t>4.87</t>
  </si>
  <si>
    <t>ROUND(PRODUCT(I$ROW_SOMMANO_QTA$:J$ROW_UNITARIO$),2)</t>
  </si>
  <si>
    <t>4870.00</t>
  </si>
  <si>
    <t/>
  </si>
  <si>
    <t>76</t>
  </si>
  <si>
    <t>E.19.030.010.a.CAM</t>
  </si>
  <si>
    <t>Grigliato elettrosaldato pedonale o carrabile realizzato in acciaio S235 JR secondo UNI EN 10027-1 zincato a caldo a norme UNI EN ISO 1461 con collegamento in tondo liscio e/o quadro ritorto, completo di telai, guide, zanche e bullonerie.</t>
  </si>
  <si>
    <t>M I S U R A Z I O N I:</t>
  </si>
  <si>
    <t>PASSERELLE ESTERNE</t>
  </si>
  <si>
    <t/>
  </si>
  <si>
    <t/>
  </si>
  <si>
    <t/>
  </si>
  <si>
    <t>0</t>
  </si>
  <si>
    <t>ROUND(PRODUCT(E$ROW_PU$:H$ROW_LUNG$),2)</t>
  </si>
  <si>
    <t>0.00</t>
  </si>
  <si>
    <t>modulo 120</t>
  </si>
  <si>
    <t>90.00</t>
  </si>
  <si>
    <t/>
  </si>
  <si>
    <t/>
  </si>
  <si>
    <t>75.000</t>
  </si>
  <si>
    <t>ROUND(PRODUCT(E$ROW_PU$:H$ROW_LUNG$),2)</t>
  </si>
  <si>
    <t>6750.00</t>
  </si>
  <si>
    <t>modulo 60</t>
  </si>
  <si>
    <t>23.00</t>
  </si>
  <si>
    <t/>
  </si>
  <si>
    <t/>
  </si>
  <si>
    <t>75.000</t>
  </si>
  <si>
    <t>ROUND(PRODUCT(E$ROW_PU$:H$ROW_LUNG$),2)</t>
  </si>
  <si>
    <t>1725.00</t>
  </si>
  <si>
    <t>scale</t>
  </si>
  <si>
    <t>45.00</t>
  </si>
  <si>
    <t/>
  </si>
  <si>
    <t/>
  </si>
  <si>
    <t>75.000</t>
  </si>
  <si>
    <t>ROUND(PRODUCT(E$ROW_PU$:H$ROW_LUNG$),2)</t>
  </si>
  <si>
    <t>3375.00</t>
  </si>
  <si>
    <t>3'</t>
  </si>
  <si>
    <t>SOMMANO kg</t>
  </si>
  <si>
    <t>ROUND(SUM(I$ROW_ID_SOMMANO_INIT$:I$ROW_ID_SOMMANO_FINE$),2)</t>
  </si>
  <si>
    <t>11850.00</t>
  </si>
  <si>
    <t>9.63</t>
  </si>
  <si>
    <t>ROUND(PRODUCT(I$ROW_SOMMANO_QTA$:J$ROW_UNITARIO$),2)</t>
  </si>
  <si>
    <t>114115.50</t>
  </si>
  <si>
    <t/>
  </si>
  <si>
    <t>77</t>
  </si>
  <si>
    <t>E.19.010.010.l.CAM</t>
  </si>
  <si>
    <t>Carpenteria metallica in profilati laminati a caldo per travi e pilastri Profilati in acciaio per travi e pilastri, laminati a caldo della serie IPE, HEA, HEB, HEM, od ottenuti per composizione saldata di piatti, completi di piastre di attacco, compresi i tagli a misura, gli sfridi, le forature, le flange, la bullonatura o saldatura dei profilati, gli oneri relativi ai controlli per legge. Sono esclusi i trattamenti protettivi e le verniciature che verranno pagati a parte Profilati in acciaio per travi e pilastri</t>
  </si>
  <si>
    <t>M I S U R A Z I O N I:</t>
  </si>
  <si>
    <t>PASSARELLE ESTERNE</t>
  </si>
  <si>
    <t/>
  </si>
  <si>
    <t/>
  </si>
  <si>
    <t/>
  </si>
  <si>
    <t>0</t>
  </si>
  <si>
    <t>ROUND(PRODUCT(E$ROW_PU$:H$ROW_LUNG$),2)</t>
  </si>
  <si>
    <t>0.00</t>
  </si>
  <si>
    <t>Vedi voce n° 76 [kg 11 850.00]</t>
  </si>
  <si>
    <t>0.90</t>
  </si>
  <si>
    <t/>
  </si>
  <si>
    <t/>
  </si>
  <si>
    <t/>
  </si>
  <si>
    <t>ROUND(PRODUCT(E$ROW_PU$:H$ROW_LUNG$,11850.00),2)</t>
  </si>
  <si>
    <t>10665.00</t>
  </si>
  <si>
    <t>3'</t>
  </si>
  <si>
    <t>SOMMANO kg</t>
  </si>
  <si>
    <t>ROUND(SUM(I$ROW_ID_SOMMANO_INIT$:I$ROW_ID_SOMMANO_FINE$),2)</t>
  </si>
  <si>
    <t>10665.00</t>
  </si>
  <si>
    <t>4.91</t>
  </si>
  <si>
    <t>ROUND(PRODUCT(I$ROW_SOMMANO_QTA$:J$ROW_UNITARIO$),2)</t>
  </si>
  <si>
    <t>52365.15</t>
  </si>
  <si>
    <t/>
  </si>
  <si>
    <t>78</t>
  </si>
  <si>
    <t>E.19.040.030.b</t>
  </si>
  <si>
    <t>Zincatura a caldo di opere in ferro con trattamento a fuoco mediante immersione in vasche che contengono zinco fuso alla temperatura di circa 500 °C, previo decappaggio, lavaggio, ecc. Per strutture leggere</t>
  </si>
  <si>
    <t>M I S U R A Z I O N I:</t>
  </si>
  <si>
    <t>Vedi voce n° 77 [kg 10 665.00]</t>
  </si>
  <si>
    <t/>
  </si>
  <si>
    <t/>
  </si>
  <si>
    <t/>
  </si>
  <si>
    <t/>
  </si>
  <si>
    <t>ROUND(PRODUCT(E$ROW_PU$:H$ROW_LUNG$,10665.00),2)</t>
  </si>
  <si>
    <t>10665.00</t>
  </si>
  <si>
    <t>3'</t>
  </si>
  <si>
    <t>SOMMANO kg</t>
  </si>
  <si>
    <t>ROUND(SUM(I$ROW_ID_SOMMANO_INIT$:I$ROW_ID_SOMMANO_FINE$),2)</t>
  </si>
  <si>
    <t>10665.00</t>
  </si>
  <si>
    <t>2.30</t>
  </si>
  <si>
    <t>ROUND(PRODUCT(I$ROW_SOMMANO_QTA$:J$ROW_UNITARIO$),2)</t>
  </si>
  <si>
    <t>24529.50</t>
  </si>
  <si>
    <t/>
  </si>
  <si>
    <t>79</t>
  </si>
  <si>
    <t>E.19.020.050.a.CAM</t>
  </si>
  <si>
    <t>Parapetto con profilati in acciaio inox Parapetti costituiti da montanti in piatti, corrimano in acciao inox AISI 304 ed altri elementi di completamento, inclusi i tenditori e ferramenta di fissaggio, compresi i tagli a misura, gli sfridi, le forature, le flange, la bullonatura o saldatura, gli incastri e alloggiamenti nella muratura, le opere murarie. Parapetto con profilato in acciaio inox</t>
  </si>
  <si>
    <t>M I S U R A Z I O N I:</t>
  </si>
  <si>
    <t>PASSERELLE ESTERNE</t>
  </si>
  <si>
    <t/>
  </si>
  <si>
    <t/>
  </si>
  <si>
    <t/>
  </si>
  <si>
    <t>0</t>
  </si>
  <si>
    <t>ROUND(PRODUCT(E$ROW_PU$:H$ROW_LUNG$),2)</t>
  </si>
  <si>
    <t>0.00</t>
  </si>
  <si>
    <t>Vedi voce n° 76 [kg 11 850.00]</t>
  </si>
  <si>
    <t>0.20</t>
  </si>
  <si>
    <t/>
  </si>
  <si>
    <t/>
  </si>
  <si>
    <t/>
  </si>
  <si>
    <t>ROUND(PRODUCT(E$ROW_PU$:H$ROW_LUNG$,11850.00),2)</t>
  </si>
  <si>
    <t>2370.00</t>
  </si>
  <si>
    <t>3'</t>
  </si>
  <si>
    <t>SOMMANO kg</t>
  </si>
  <si>
    <t>ROUND(SUM(I$ROW_ID_SOMMANO_INIT$:I$ROW_ID_SOMMANO_FINE$),2)</t>
  </si>
  <si>
    <t>2370.00</t>
  </si>
  <si>
    <t>20.45</t>
  </si>
  <si>
    <t>ROUND(PRODUCT(I$ROW_SOMMANO_QTA$:J$ROW_UNITARIO$),2)</t>
  </si>
  <si>
    <t>48466.50</t>
  </si>
  <si>
    <t/>
  </si>
  <si>
    <t>80</t>
  </si>
  <si>
    <t>A.01.030.300.a</t>
  </si>
  <si>
    <t>Scavo stratigrafico in terreno archeologico, entro quadrettatura predisposta sul terreno fino alla profondità di mt 2 a cielo aperto in presenza di sovrapposizione di antichi livelli. Lavoro da eseguirsi con particolare attenzione con piccoli attrezzi, cazzuole, pennello e secchio compreso il recupero di materiali archeologici fragili e/o di varie dimensioni (ad esempio, frammenti ceramici, carboni, materiale osteologico, materiale paleobotanico e sedimentologico) ivi compresa, ove richiesta dalla Direzione Scientifica la setacciatura e la flottazione delle terre di scavo, una prima pulizia dei reperti, il deposito e la sistemazione dei medesimi in cassette e sacchetti di plastica trasparente di varie dimensioni. La presente categoria di lavoro prevede, inoltre il diserbo dell'area interessata dallo scavo, la quadrettatura della zona oggetto di scavo, le opere di segnalazione con picchetti in ferro e nastro segnaletico o paletti e rete se cosi disposto dalla D.L la costruzione delle opere di protezione al cavo archeologico, con tavolame e puntelli in ferro o legname, per profondità oltre mt 1,50, la cernita dei materiali durante le operazioni di scavo, recupero dei reperti di piccole dimensioni e il trasporto degli stessi, con qualsiasi mezzo, delle cassette presso i depositi in luoghi distanti max 5 km dall'area di scavo, con esclusione del recupero di reperti di grosse dimensioni ed il trasporto a discarica del materiale di rifiuto</t>
  </si>
  <si>
    <t>M I S U R A Z I O N I:</t>
  </si>
  <si>
    <t>rif. PSR_E_SPEC_DOC_003:</t>
  </si>
  <si>
    <t/>
  </si>
  <si>
    <t/>
  </si>
  <si>
    <t/>
  </si>
  <si>
    <t>0</t>
  </si>
  <si>
    <t>ROUND(PRODUCT(E$ROW_PU$:H$ROW_LUNG$),2)</t>
  </si>
  <si>
    <t>0.00</t>
  </si>
  <si>
    <t>SCHEDA 07</t>
  </si>
  <si>
    <t/>
  </si>
  <si>
    <t>9.00</t>
  </si>
  <si>
    <t>2.000</t>
  </si>
  <si>
    <t>1.000</t>
  </si>
  <si>
    <t>ROUND(PRODUCT(E$ROW_PU$:H$ROW_LUNG$),2)</t>
  </si>
  <si>
    <t>18.00</t>
  </si>
  <si>
    <t>SCHEDA 17</t>
  </si>
  <si>
    <t>6.00</t>
  </si>
  <si>
    <t/>
  </si>
  <si>
    <t/>
  </si>
  <si>
    <t>1.000</t>
  </si>
  <si>
    <t>ROUND(PRODUCT(E$ROW_PU$:H$ROW_LUNG$),2)</t>
  </si>
  <si>
    <t>6.00</t>
  </si>
  <si>
    <t>SCHEDA 18</t>
  </si>
  <si>
    <t>9.00</t>
  </si>
  <si>
    <t/>
  </si>
  <si>
    <t/>
  </si>
  <si>
    <t>1.000</t>
  </si>
  <si>
    <t>ROUND(PRODUCT(E$ROW_PU$:H$ROW_LUNG$),2)</t>
  </si>
  <si>
    <t>9.00</t>
  </si>
  <si>
    <t>3'</t>
  </si>
  <si>
    <t>SOMMANO mc</t>
  </si>
  <si>
    <t>ROUND(SUM(I$ROW_ID_SOMMANO_INIT$:I$ROW_ID_SOMMANO_FINE$),2)</t>
  </si>
  <si>
    <t>33.00</t>
  </si>
  <si>
    <t>802.83</t>
  </si>
  <si>
    <t>ROUND(PRODUCT(I$ROW_SOMMANO_QTA$:J$ROW_UNITARIO$),2)</t>
  </si>
  <si>
    <t>26493.39</t>
  </si>
  <si>
    <t/>
  </si>
  <si>
    <t>81</t>
  </si>
  <si>
    <t>D.02.5.09.036.c</t>
  </si>
  <si>
    <t>Disinfestazione mediante applicazione di biocida e rimozione manuale della vegetazione superiore; esclusi gli oneri relativi al fissaggio delle superfici circostanti in pericolo di caduta, su tutti i tipi di paramento murario:	al mq di intervento, per infestazioni fortemente radicate (tipo rampicanti) - Prezzo adeguato al DL 50/2022 (Decreto Aiuti).	</t>
  </si>
  <si>
    <t>M I S U R A Z I O N I:</t>
  </si>
  <si>
    <t>rif. PSR_E_SPEC_DOC_003:</t>
  </si>
  <si>
    <t/>
  </si>
  <si>
    <t/>
  </si>
  <si>
    <t/>
  </si>
  <si>
    <t>0</t>
  </si>
  <si>
    <t>ROUND(PRODUCT(E$ROW_PU$:H$ROW_LUNG$),2)</t>
  </si>
  <si>
    <t>0.00</t>
  </si>
  <si>
    <t>SCHEDA 01 </t>
  </si>
  <si>
    <t/>
  </si>
  <si>
    <t>101.50</t>
  </si>
  <si>
    <t/>
  </si>
  <si>
    <t>0.300</t>
  </si>
  <si>
    <t>ROUND(PRODUCT(E$ROW_PU$:H$ROW_LUNG$),2)</t>
  </si>
  <si>
    <t>30.45</t>
  </si>
  <si>
    <t>SCHEDA 02</t>
  </si>
  <si>
    <t/>
  </si>
  <si>
    <t>40.00</t>
  </si>
  <si>
    <t/>
  </si>
  <si>
    <t>5.000</t>
  </si>
  <si>
    <t>ROUND(PRODUCT(E$ROW_PU$:H$ROW_LUNG$),2)</t>
  </si>
  <si>
    <t>200.00</t>
  </si>
  <si>
    <t>SCHEDA 03</t>
  </si>
  <si>
    <t/>
  </si>
  <si>
    <t>15.00</t>
  </si>
  <si>
    <t/>
  </si>
  <si>
    <t>5.000</t>
  </si>
  <si>
    <t>ROUND(PRODUCT(E$ROW_PU$:H$ROW_LUNG$),2)</t>
  </si>
  <si>
    <t>75.00</t>
  </si>
  <si>
    <t>SCHEDA 04 - murature ambienti voltati</t>
  </si>
  <si>
    <t/>
  </si>
  <si>
    <t>30.00</t>
  </si>
  <si>
    <t/>
  </si>
  <si>
    <t>3.000</t>
  </si>
  <si>
    <t>ROUND(PRODUCT(E$ROW_PU$:H$ROW_LUNG$),2)</t>
  </si>
  <si>
    <t>90.00</t>
  </si>
  <si>
    <t>SCHEDA 04 - murature ambienti voltati</t>
  </si>
  <si>
    <t/>
  </si>
  <si>
    <t>6.15</t>
  </si>
  <si>
    <t/>
  </si>
  <si>
    <t>3.700</t>
  </si>
  <si>
    <t>ROUND(PRODUCT(E$ROW_PU$:H$ROW_LUNG$),2)</t>
  </si>
  <si>
    <t>22.76</t>
  </si>
  <si>
    <t>SCHEDA 04 - volte</t>
  </si>
  <si>
    <t/>
  </si>
  <si>
    <t>7.50</t>
  </si>
  <si>
    <t>3.400</t>
  </si>
  <si>
    <t>1.250</t>
  </si>
  <si>
    <t>ROUND(PRODUCT(E$ROW_PU$:H$ROW_LUNG$),2)</t>
  </si>
  <si>
    <t>31.88</t>
  </si>
  <si>
    <t>SCHEDA 04 - volte</t>
  </si>
  <si>
    <t/>
  </si>
  <si>
    <t>7.50</t>
  </si>
  <si>
    <t>2.750</t>
  </si>
  <si>
    <t>1.250</t>
  </si>
  <si>
    <t>ROUND(PRODUCT(E$ROW_PU$:H$ROW_LUNG$),2)</t>
  </si>
  <si>
    <t>25.78</t>
  </si>
  <si>
    <t>SCHEDA 05</t>
  </si>
  <si>
    <t/>
  </si>
  <si>
    <t>14.00</t>
  </si>
  <si>
    <t>2.000</t>
  </si>
  <si>
    <t/>
  </si>
  <si>
    <t>ROUND(PRODUCT(E$ROW_PU$:H$ROW_LUNG$),2)</t>
  </si>
  <si>
    <t>28.00</t>
  </si>
  <si>
    <t>SCHEDA 06</t>
  </si>
  <si>
    <t/>
  </si>
  <si>
    <t>22.00</t>
  </si>
  <si>
    <t>0.800</t>
  </si>
  <si>
    <t/>
  </si>
  <si>
    <t>ROUND(PRODUCT(E$ROW_PU$:H$ROW_LUNG$),2)</t>
  </si>
  <si>
    <t>17.60</t>
  </si>
  <si>
    <t>SCHEDA 07 - altezza emergente</t>
  </si>
  <si>
    <t/>
  </si>
  <si>
    <t>9.00</t>
  </si>
  <si>
    <t/>
  </si>
  <si>
    <t>0.200</t>
  </si>
  <si>
    <t>ROUND(PRODUCT(E$ROW_PU$:H$ROW_LUNG$),2)</t>
  </si>
  <si>
    <t>1.80</t>
  </si>
  <si>
    <t>SCHEDA 07 - altezza da scavare</t>
  </si>
  <si>
    <t/>
  </si>
  <si>
    <t>9.00</t>
  </si>
  <si>
    <t/>
  </si>
  <si>
    <t>0.500</t>
  </si>
  <si>
    <t>ROUND(PRODUCT(E$ROW_PU$:H$ROW_LUNG$),2)</t>
  </si>
  <si>
    <t>4.50</t>
  </si>
  <si>
    <t>SCHEDA 08</t>
  </si>
  <si>
    <t/>
  </si>
  <si>
    <t>5.00</t>
  </si>
  <si>
    <t/>
  </si>
  <si>
    <t>1.000</t>
  </si>
  <si>
    <t>ROUND(PRODUCT(E$ROW_PU$:H$ROW_LUNG$),2)</t>
  </si>
  <si>
    <t>5.00</t>
  </si>
  <si>
    <t>SCHEDA 09</t>
  </si>
  <si>
    <t/>
  </si>
  <si>
    <t/>
  </si>
  <si>
    <t>3.200</t>
  </si>
  <si>
    <t>0.250</t>
  </si>
  <si>
    <t>ROUND(PRODUCT(E$ROW_PU$:H$ROW_LUNG$),2)</t>
  </si>
  <si>
    <t>0.80</t>
  </si>
  <si>
    <t>SCHEDA 10</t>
  </si>
  <si>
    <t/>
  </si>
  <si>
    <t>3.50</t>
  </si>
  <si>
    <t>0.700</t>
  </si>
  <si>
    <t/>
  </si>
  <si>
    <t>ROUND(PRODUCT(E$ROW_PU$:H$ROW_LUNG$),2)</t>
  </si>
  <si>
    <t>2.45</t>
  </si>
  <si>
    <t>SCHEDA 11</t>
  </si>
  <si>
    <t/>
  </si>
  <si>
    <t>4.40</t>
  </si>
  <si>
    <t>1.500</t>
  </si>
  <si>
    <t/>
  </si>
  <si>
    <t>ROUND(PRODUCT(E$ROW_PU$:H$ROW_LUNG$),2)</t>
  </si>
  <si>
    <t>6.60</t>
  </si>
  <si>
    <t>SCHEDA 12</t>
  </si>
  <si>
    <t>11.45</t>
  </si>
  <si>
    <t/>
  </si>
  <si>
    <t/>
  </si>
  <si>
    <t/>
  </si>
  <si>
    <t>ROUND(PRODUCT(E$ROW_PU$:H$ROW_LUNG$),2)</t>
  </si>
  <si>
    <t>11.45</t>
  </si>
  <si>
    <t>SCHEDA 13</t>
  </si>
  <si>
    <t>6.66</t>
  </si>
  <si>
    <t/>
  </si>
  <si>
    <t/>
  </si>
  <si>
    <t/>
  </si>
  <si>
    <t>ROUND(PRODUCT(E$ROW_PU$:H$ROW_LUNG$),2)</t>
  </si>
  <si>
    <t>6.66</t>
  </si>
  <si>
    <t>SCHEDA 14</t>
  </si>
  <si>
    <t/>
  </si>
  <si>
    <t>13.75</t>
  </si>
  <si>
    <t/>
  </si>
  <si>
    <t>1.220</t>
  </si>
  <si>
    <t>ROUND(PRODUCT(E$ROW_PU$:H$ROW_LUNG$),2)</t>
  </si>
  <si>
    <t>16.78</t>
  </si>
  <si>
    <t>SCHEDA 15</t>
  </si>
  <si>
    <t>16.60</t>
  </si>
  <si>
    <t/>
  </si>
  <si>
    <t/>
  </si>
  <si>
    <t/>
  </si>
  <si>
    <t>ROUND(PRODUCT(E$ROW_PU$:H$ROW_LUNG$),2)</t>
  </si>
  <si>
    <t>16.60</t>
  </si>
  <si>
    <t>SCHEDA 16</t>
  </si>
  <si>
    <t/>
  </si>
  <si>
    <t>132.00</t>
  </si>
  <si>
    <t>0.400</t>
  </si>
  <si>
    <t/>
  </si>
  <si>
    <t>ROUND(PRODUCT(E$ROW_PU$:H$ROW_LUNG$),2)</t>
  </si>
  <si>
    <t>52.80</t>
  </si>
  <si>
    <t>SCHEDA 17</t>
  </si>
  <si>
    <t>6.00</t>
  </si>
  <si>
    <t/>
  </si>
  <si>
    <t/>
  </si>
  <si>
    <t/>
  </si>
  <si>
    <t>ROUND(PRODUCT(E$ROW_PU$:H$ROW_LUNG$),2)</t>
  </si>
  <si>
    <t>6.00</t>
  </si>
  <si>
    <t>SCHEDA 18</t>
  </si>
  <si>
    <t>9.00</t>
  </si>
  <si>
    <t/>
  </si>
  <si>
    <t/>
  </si>
  <si>
    <t/>
  </si>
  <si>
    <t>ROUND(PRODUCT(E$ROW_PU$:H$ROW_LUNG$),2)</t>
  </si>
  <si>
    <t>9.00</t>
  </si>
  <si>
    <t>SCHEDA 19</t>
  </si>
  <si>
    <t>7.00</t>
  </si>
  <si>
    <t/>
  </si>
  <si>
    <t/>
  </si>
  <si>
    <t/>
  </si>
  <si>
    <t>ROUND(PRODUCT(E$ROW_PU$:H$ROW_LUNG$),2)</t>
  </si>
  <si>
    <t>7.00</t>
  </si>
  <si>
    <t>SCHEDA 20</t>
  </si>
  <si>
    <t>30.00</t>
  </si>
  <si>
    <t/>
  </si>
  <si>
    <t/>
  </si>
  <si>
    <t/>
  </si>
  <si>
    <t>ROUND(PRODUCT(E$ROW_PU$:H$ROW_LUNG$),2)</t>
  </si>
  <si>
    <t>30.00</t>
  </si>
  <si>
    <t>SCHEDA 21</t>
  </si>
  <si>
    <t>8.00</t>
  </si>
  <si>
    <t/>
  </si>
  <si>
    <t/>
  </si>
  <si>
    <t/>
  </si>
  <si>
    <t>ROUND(PRODUCT(E$ROW_PU$:H$ROW_LUNG$),2)</t>
  </si>
  <si>
    <t>8.00</t>
  </si>
  <si>
    <t>SCHEDA 22</t>
  </si>
  <si>
    <t>11.50</t>
  </si>
  <si>
    <t/>
  </si>
  <si>
    <t/>
  </si>
  <si>
    <t/>
  </si>
  <si>
    <t>ROUND(PRODUCT(E$ROW_PU$:H$ROW_LUNG$),2)</t>
  </si>
  <si>
    <t>11.50</t>
  </si>
  <si>
    <t>3'</t>
  </si>
  <si>
    <t>SOMMANO mq</t>
  </si>
  <si>
    <t>ROUND(SUM(I$ROW_ID_SOMMANO_INIT$:I$ROW_ID_SOMMANO_FINE$),2)</t>
  </si>
  <si>
    <t>718.41</t>
  </si>
  <si>
    <t>98.83</t>
  </si>
  <si>
    <t>ROUND(PRODUCT(I$ROW_SOMMANO_QTA$:J$ROW_UNITARIO$),2)</t>
  </si>
  <si>
    <t>71000.46</t>
  </si>
  <si>
    <t/>
  </si>
  <si>
    <t>82</t>
  </si>
  <si>
    <t>D.02.5.07.022.a</t>
  </si>
  <si>
    <t>Rimozione di depositi su intonaci, da eseguirsi con attrezzi manuali, compreso la temporanea protezione delle zone limitrofe in pericolo di caduta; depositi semicoerenti - Prezzo adeguato al DL 50/2022 (Decreto Aiuti).</t>
  </si>
  <si>
    <t>M I S U R A Z I O N I:</t>
  </si>
  <si>
    <t>rif. PSR_E_SPEC_DOC_003:</t>
  </si>
  <si>
    <t/>
  </si>
  <si>
    <t/>
  </si>
  <si>
    <t/>
  </si>
  <si>
    <t>0</t>
  </si>
  <si>
    <t>ROUND(PRODUCT(E$ROW_PU$:H$ROW_LUNG$),2)</t>
  </si>
  <si>
    <t>0.00</t>
  </si>
  <si>
    <t>Vedi voce n° 81 [mq 718.41]</t>
  </si>
  <si>
    <t>0.80</t>
  </si>
  <si>
    <t/>
  </si>
  <si>
    <t/>
  </si>
  <si>
    <t/>
  </si>
  <si>
    <t>ROUND(PRODUCT(E$ROW_PU$:H$ROW_LUNG$,718.41),2)</t>
  </si>
  <si>
    <t>574.73</t>
  </si>
  <si>
    <t>3'</t>
  </si>
  <si>
    <t>SOMMANO mq</t>
  </si>
  <si>
    <t>ROUND(SUM(I$ROW_ID_SOMMANO_INIT$:I$ROW_ID_SOMMANO_FINE$),2)</t>
  </si>
  <si>
    <t>574.73</t>
  </si>
  <si>
    <t>27.41</t>
  </si>
  <si>
    <t>ROUND(PRODUCT(I$ROW_SOMMANO_QTA$:J$ROW_UNITARIO$),2)</t>
  </si>
  <si>
    <t>15753.35</t>
  </si>
  <si>
    <t/>
  </si>
  <si>
    <t>83</t>
  </si>
  <si>
    <t>D.02.5.08.030.a</t>
  </si>
  <si>
    <t>Ristabilimento della coesione, nei casi di disgregazione sia delle malte che degli elementi tessiturali del paramento murario, mediante impregnazione con silicato di etile fino a rifiuto; inclusi gli oneri relativi alla rimozione degli eccessi del prodotto consolidante: nei casi di polverizzazione con microemulsione acrilica da valutare al mq: a pennello per una diffusione del fenomeno tra il 50% il 100% in un mq - Prezzo adeguato al DL 50/2022 (Decreto Aiuti).	</t>
  </si>
  <si>
    <t>M I S U R A Z I O N I:</t>
  </si>
  <si>
    <t>rif. PSR_E_SPEC_DOC_003:</t>
  </si>
  <si>
    <t/>
  </si>
  <si>
    <t/>
  </si>
  <si>
    <t/>
  </si>
  <si>
    <t>0</t>
  </si>
  <si>
    <t>ROUND(PRODUCT(E$ROW_PU$:H$ROW_LUNG$),2)</t>
  </si>
  <si>
    <t>0.00</t>
  </si>
  <si>
    <t>SCHEDA 01 </t>
  </si>
  <si>
    <t>0.30</t>
  </si>
  <si>
    <t>101.50</t>
  </si>
  <si>
    <t/>
  </si>
  <si>
    <t>0.300</t>
  </si>
  <si>
    <t>ROUND(PRODUCT(E$ROW_PU$:H$ROW_LUNG$),2)</t>
  </si>
  <si>
    <t>9.14</t>
  </si>
  <si>
    <t>SCHEDA 02</t>
  </si>
  <si>
    <t>0.40</t>
  </si>
  <si>
    <t>40.00</t>
  </si>
  <si>
    <t/>
  </si>
  <si>
    <t>5.000</t>
  </si>
  <si>
    <t>ROUND(PRODUCT(E$ROW_PU$:H$ROW_LUNG$),2)</t>
  </si>
  <si>
    <t>80.00</t>
  </si>
  <si>
    <t>SCHEDA 03</t>
  </si>
  <si>
    <t>0.40</t>
  </si>
  <si>
    <t>15.00</t>
  </si>
  <si>
    <t/>
  </si>
  <si>
    <t>5.000</t>
  </si>
  <si>
    <t>ROUND(PRODUCT(E$ROW_PU$:H$ROW_LUNG$),2)</t>
  </si>
  <si>
    <t>30.00</t>
  </si>
  <si>
    <t>SCHEDA 04 - murature ambienti voltati</t>
  </si>
  <si>
    <t>0.10</t>
  </si>
  <si>
    <t>30.00</t>
  </si>
  <si>
    <t/>
  </si>
  <si>
    <t>3.000</t>
  </si>
  <si>
    <t>ROUND(PRODUCT(E$ROW_PU$:H$ROW_LUNG$),2)</t>
  </si>
  <si>
    <t>9.00</t>
  </si>
  <si>
    <t>SCHEDA 04 - murature ambienti voltati</t>
  </si>
  <si>
    <t>0.10</t>
  </si>
  <si>
    <t>6.15</t>
  </si>
  <si>
    <t/>
  </si>
  <si>
    <t>3.700</t>
  </si>
  <si>
    <t>ROUND(PRODUCT(E$ROW_PU$:H$ROW_LUNG$),2)</t>
  </si>
  <si>
    <t>2.28</t>
  </si>
  <si>
    <t>SCHEDA 04 - volte</t>
  </si>
  <si>
    <t>0.10</t>
  </si>
  <si>
    <t>7.50</t>
  </si>
  <si>
    <t>3.400</t>
  </si>
  <si>
    <t>1.250</t>
  </si>
  <si>
    <t>ROUND(PRODUCT(E$ROW_PU$:H$ROW_LUNG$),2)</t>
  </si>
  <si>
    <t>3.19</t>
  </si>
  <si>
    <t>SCHEDA 04 - volte</t>
  </si>
  <si>
    <t>0.10</t>
  </si>
  <si>
    <t>7.50</t>
  </si>
  <si>
    <t>2.750</t>
  </si>
  <si>
    <t>1.250</t>
  </si>
  <si>
    <t>ROUND(PRODUCT(E$ROW_PU$:H$ROW_LUNG$),2)</t>
  </si>
  <si>
    <t>2.58</t>
  </si>
  <si>
    <t>SCHEDA 05</t>
  </si>
  <si>
    <t>0.30</t>
  </si>
  <si>
    <t>14.00</t>
  </si>
  <si>
    <t>2.000</t>
  </si>
  <si>
    <t/>
  </si>
  <si>
    <t>ROUND(PRODUCT(E$ROW_PU$:H$ROW_LUNG$),2)</t>
  </si>
  <si>
    <t>8.40</t>
  </si>
  <si>
    <t>SCHEDA 06</t>
  </si>
  <si>
    <t>0.15</t>
  </si>
  <si>
    <t>22.00</t>
  </si>
  <si>
    <t>0.800</t>
  </si>
  <si>
    <t/>
  </si>
  <si>
    <t>ROUND(PRODUCT(E$ROW_PU$:H$ROW_LUNG$),2)</t>
  </si>
  <si>
    <t>2.64</t>
  </si>
  <si>
    <t>SCHEDA 07 - altezza emergente</t>
  </si>
  <si>
    <t>0.15</t>
  </si>
  <si>
    <t>9.00</t>
  </si>
  <si>
    <t/>
  </si>
  <si>
    <t>0.200</t>
  </si>
  <si>
    <t>ROUND(PRODUCT(E$ROW_PU$:H$ROW_LUNG$),2)</t>
  </si>
  <si>
    <t>0.27</t>
  </si>
  <si>
    <t>SCHEDA 07 - altezza da scavare</t>
  </si>
  <si>
    <t>0.15</t>
  </si>
  <si>
    <t>9.00</t>
  </si>
  <si>
    <t/>
  </si>
  <si>
    <t>0.500</t>
  </si>
  <si>
    <t>ROUND(PRODUCT(E$ROW_PU$:H$ROW_LUNG$),2)</t>
  </si>
  <si>
    <t>0.68</t>
  </si>
  <si>
    <t>SCHEDA 08</t>
  </si>
  <si>
    <t>0.20</t>
  </si>
  <si>
    <t>5.00</t>
  </si>
  <si>
    <t/>
  </si>
  <si>
    <t>1.000</t>
  </si>
  <si>
    <t>ROUND(PRODUCT(E$ROW_PU$:H$ROW_LUNG$),2)</t>
  </si>
  <si>
    <t>1.00</t>
  </si>
  <si>
    <t>SCHEDA 09</t>
  </si>
  <si>
    <t>0.15</t>
  </si>
  <si>
    <t/>
  </si>
  <si>
    <t>3.200</t>
  </si>
  <si>
    <t>0.250</t>
  </si>
  <si>
    <t>ROUND(PRODUCT(E$ROW_PU$:H$ROW_LUNG$),2)</t>
  </si>
  <si>
    <t>0.12</t>
  </si>
  <si>
    <t>SCHEDA 10</t>
  </si>
  <si>
    <t>0.10</t>
  </si>
  <si>
    <t>3.50</t>
  </si>
  <si>
    <t>0.700</t>
  </si>
  <si>
    <t/>
  </si>
  <si>
    <t>ROUND(PRODUCT(E$ROW_PU$:H$ROW_LUNG$),2)</t>
  </si>
  <si>
    <t>0.25</t>
  </si>
  <si>
    <t>SCHEDA 12</t>
  </si>
  <si>
    <t>0.20</t>
  </si>
  <si>
    <t>11.45</t>
  </si>
  <si>
    <t/>
  </si>
  <si>
    <t/>
  </si>
  <si>
    <t>ROUND(PRODUCT(E$ROW_PU$:H$ROW_LUNG$),2)</t>
  </si>
  <si>
    <t>2.29</t>
  </si>
  <si>
    <t>SCHEDA 13</t>
  </si>
  <si>
    <t>0.20</t>
  </si>
  <si>
    <t>6.66</t>
  </si>
  <si>
    <t/>
  </si>
  <si>
    <t/>
  </si>
  <si>
    <t>ROUND(PRODUCT(E$ROW_PU$:H$ROW_LUNG$),2)</t>
  </si>
  <si>
    <t>1.33</t>
  </si>
  <si>
    <t>SCHEDA 14</t>
  </si>
  <si>
    <t>0.25</t>
  </si>
  <si>
    <t>13.75</t>
  </si>
  <si>
    <t/>
  </si>
  <si>
    <t>1.220</t>
  </si>
  <si>
    <t>ROUND(PRODUCT(E$ROW_PU$:H$ROW_LUNG$),2)</t>
  </si>
  <si>
    <t>4.19</t>
  </si>
  <si>
    <t>SCHEDA 15</t>
  </si>
  <si>
    <t>0.25</t>
  </si>
  <si>
    <t>16.60</t>
  </si>
  <si>
    <t/>
  </si>
  <si>
    <t/>
  </si>
  <si>
    <t>ROUND(PRODUCT(E$ROW_PU$:H$ROW_LUNG$),2)</t>
  </si>
  <si>
    <t>4.15</t>
  </si>
  <si>
    <t>SCHEDA 16</t>
  </si>
  <si>
    <t>0.05</t>
  </si>
  <si>
    <t>132.00</t>
  </si>
  <si>
    <t>0.400</t>
  </si>
  <si>
    <t/>
  </si>
  <si>
    <t>ROUND(PRODUCT(E$ROW_PU$:H$ROW_LUNG$),2)</t>
  </si>
  <si>
    <t>2.64</t>
  </si>
  <si>
    <t>SCHEDA 17</t>
  </si>
  <si>
    <t>6.00</t>
  </si>
  <si>
    <t/>
  </si>
  <si>
    <t/>
  </si>
  <si>
    <t/>
  </si>
  <si>
    <t>ROUND(PRODUCT(E$ROW_PU$:H$ROW_LUNG$),2)</t>
  </si>
  <si>
    <t>6.00</t>
  </si>
  <si>
    <t>SCHEDA 18</t>
  </si>
  <si>
    <t>0.35</t>
  </si>
  <si>
    <t>9.00</t>
  </si>
  <si>
    <t/>
  </si>
  <si>
    <t/>
  </si>
  <si>
    <t>ROUND(PRODUCT(E$ROW_PU$:H$ROW_LUNG$),2)</t>
  </si>
  <si>
    <t>3.15</t>
  </si>
  <si>
    <t>SCHEDA 19</t>
  </si>
  <si>
    <t>0.20</t>
  </si>
  <si>
    <t>7.00</t>
  </si>
  <si>
    <t/>
  </si>
  <si>
    <t/>
  </si>
  <si>
    <t>ROUND(PRODUCT(E$ROW_PU$:H$ROW_LUNG$),2)</t>
  </si>
  <si>
    <t>1.40</t>
  </si>
  <si>
    <t>SCHEDA 20</t>
  </si>
  <si>
    <t>0.25</t>
  </si>
  <si>
    <t>30.00</t>
  </si>
  <si>
    <t/>
  </si>
  <si>
    <t/>
  </si>
  <si>
    <t>ROUND(PRODUCT(E$ROW_PU$:H$ROW_LUNG$),2)</t>
  </si>
  <si>
    <t>7.50</t>
  </si>
  <si>
    <t>SCHEDA 21</t>
  </si>
  <si>
    <t>0.15</t>
  </si>
  <si>
    <t>8.00</t>
  </si>
  <si>
    <t/>
  </si>
  <si>
    <t/>
  </si>
  <si>
    <t>ROUND(PRODUCT(E$ROW_PU$:H$ROW_LUNG$),2)</t>
  </si>
  <si>
    <t>1.20</t>
  </si>
  <si>
    <t>SCHEDA 22</t>
  </si>
  <si>
    <t>0.15</t>
  </si>
  <si>
    <t>11.50</t>
  </si>
  <si>
    <t/>
  </si>
  <si>
    <t/>
  </si>
  <si>
    <t>ROUND(PRODUCT(E$ROW_PU$:H$ROW_LUNG$),2)</t>
  </si>
  <si>
    <t>1.73</t>
  </si>
  <si>
    <t>3'</t>
  </si>
  <si>
    <t>SOMMANO mq</t>
  </si>
  <si>
    <t>ROUND(SUM(I$ROW_ID_SOMMANO_INIT$:I$ROW_ID_SOMMANO_FINE$),2)</t>
  </si>
  <si>
    <t>185.13</t>
  </si>
  <si>
    <t>250.36</t>
  </si>
  <si>
    <t>ROUND(PRODUCT(I$ROW_SOMMANO_QTA$:J$ROW_UNITARIO$),2)</t>
  </si>
  <si>
    <t>46349.15</t>
  </si>
  <si>
    <t/>
  </si>
  <si>
    <t>84</t>
  </si>
  <si>
    <t>D.02.5.12.061.b</t>
  </si>
  <si>
    <t>Stuccatura con malta nei casi di fessurazioni, fratturazioni, operazione eseguibile su tutti i tipi di paramento murario, inclusi gli oneri relativi ai saggi per la composizione di malte idonee per colorazione e granulometria, alla lavorazione superficiale della stessa e alla pulitura di eventuali residui dalle superfici circostanti: strato di finitura con malta di grassello e/o calce idraulica - Prezzo adeguato al DL 50/2022 (Decreto Aiuti).	</t>
  </si>
  <si>
    <t>M I S U R A Z I O N I:</t>
  </si>
  <si>
    <t>rif. PSR_E_SPEC_DOC_003:</t>
  </si>
  <si>
    <t/>
  </si>
  <si>
    <t/>
  </si>
  <si>
    <t/>
  </si>
  <si>
    <t>0</t>
  </si>
  <si>
    <t>ROUND(PRODUCT(E$ROW_PU$:H$ROW_LUNG$),2)</t>
  </si>
  <si>
    <t>0.00</t>
  </si>
  <si>
    <t>Vedi voce n° 83 [mq 185.13]</t>
  </si>
  <si>
    <t/>
  </si>
  <si>
    <t/>
  </si>
  <si>
    <t/>
  </si>
  <si>
    <t/>
  </si>
  <si>
    <t>ROUND(PRODUCT(E$ROW_PU$:H$ROW_LUNG$,185.13),2)</t>
  </si>
  <si>
    <t>185.13</t>
  </si>
  <si>
    <t>3'</t>
  </si>
  <si>
    <t>SOMMANO m</t>
  </si>
  <si>
    <t>ROUND(SUM(I$ROW_ID_SOMMANO_INIT$:I$ROW_ID_SOMMANO_FINE$),2)</t>
  </si>
  <si>
    <t>185.13</t>
  </si>
  <si>
    <t>48.36</t>
  </si>
  <si>
    <t>ROUND(PRODUCT(I$ROW_SOMMANO_QTA$:J$ROW_UNITARIO$),2)</t>
  </si>
  <si>
    <t>8952.89</t>
  </si>
  <si>
    <t/>
  </si>
  <si>
    <t>85</t>
  </si>
  <si>
    <t>D.02.5.12.062.b</t>
  </si>
  <si>
    <t>Ripresa della stilatura dei giunti con le seguenti modalità: scarnitura delle vecchie malte (ove giudicate irrecuperabili) con l'onere della salvaguardia dei tratti in cui sia possibile un intervento conservativo, stuccatura delle connessure con malta di calce e inerti adeguati, inclusi gli oneri relativi ai saggi per la composizione di malte idonee per colorazione e granulometria, alla lavorazione superficiale della stessa e alla pulitura di eventuali residui dalle superfici circostanti, escluso il ristabilimento della coesione delle malte conservate; da valutare al mq sull'intero mq di superficie interessata: strato di profondità con malta idraulica ed eventuale materiale di riempimento (per uno strato di livellamento):	paramento in pietra calcarea o tufacea di medie dimensioni - Prezzo adeguato al DL 50/2022 (Decreto Aiuti).	</t>
  </si>
  <si>
    <t>M I S U R A Z I O N I:</t>
  </si>
  <si>
    <t>rif. PSR_E_SPEC_DOC_003:</t>
  </si>
  <si>
    <t/>
  </si>
  <si>
    <t/>
  </si>
  <si>
    <t/>
  </si>
  <si>
    <t>0</t>
  </si>
  <si>
    <t>ROUND(PRODUCT(E$ROW_PU$:H$ROW_LUNG$),2)</t>
  </si>
  <si>
    <t>0.00</t>
  </si>
  <si>
    <t>Vedi voce n° 84 [m 185.13]</t>
  </si>
  <si>
    <t/>
  </si>
  <si>
    <t/>
  </si>
  <si>
    <t/>
  </si>
  <si>
    <t/>
  </si>
  <si>
    <t>ROUND(PRODUCT(E$ROW_PU$:H$ROW_LUNG$,185.13),2)</t>
  </si>
  <si>
    <t>185.13</t>
  </si>
  <si>
    <t>3'</t>
  </si>
  <si>
    <t>SOMMANO mq</t>
  </si>
  <si>
    <t>ROUND(SUM(I$ROW_ID_SOMMANO_INIT$:I$ROW_ID_SOMMANO_FINE$),2)</t>
  </si>
  <si>
    <t>185.13</t>
  </si>
  <si>
    <t>90.29</t>
  </si>
  <si>
    <t>ROUND(PRODUCT(I$ROW_SOMMANO_QTA$:J$ROW_UNITARIO$),2)</t>
  </si>
  <si>
    <t>16715.39</t>
  </si>
  <si>
    <t/>
  </si>
  <si>
    <t>86</t>
  </si>
  <si>
    <t>D02.5.13.066.h</t>
  </si>
  <si>
    <t>Riconfigurazione di porzioni di paramento murario perduto o non recuperabili, da eseguirsi previo consolidamento delle malte residue e successiva ricostruzione della parte mancante con materiali e tecniche conformi a quelle originarie e adeguato ammorsamento al nucleo retrostante; inclusi gli oneri relativi alla fornitura del materiale da integrare e alla pulitura di eventuali residui dalle superfici circostanti, esclusi il ristabilimento della coesione delle malte retrostanti e la stilatura dei giunti; calcolato a mq per uno spessore massimo di 25 cm, con elementi in:	pietra calcarea, tufo o pezzame misto di recupero al mq - Prezzo adeguato al DL 50/2022 (Decreto Aiuti).	</t>
  </si>
  <si>
    <t>M I S U R A Z I O N I:</t>
  </si>
  <si>
    <t>rif. PSR_E_SPEC_DOC_003:</t>
  </si>
  <si>
    <t/>
  </si>
  <si>
    <t/>
  </si>
  <si>
    <t/>
  </si>
  <si>
    <t>0</t>
  </si>
  <si>
    <t>ROUND(PRODUCT(E$ROW_PU$:H$ROW_LUNG$),2)</t>
  </si>
  <si>
    <t>0.00</t>
  </si>
  <si>
    <t>SCHEDA 01 </t>
  </si>
  <si>
    <t>0.05</t>
  </si>
  <si>
    <t>101.50</t>
  </si>
  <si>
    <t/>
  </si>
  <si>
    <t>0.300</t>
  </si>
  <si>
    <t>ROUND(PRODUCT(E$ROW_PU$:H$ROW_LUNG$),2)</t>
  </si>
  <si>
    <t>1.52</t>
  </si>
  <si>
    <t>SCHEDA 02</t>
  </si>
  <si>
    <t>0.10</t>
  </si>
  <si>
    <t>40.00</t>
  </si>
  <si>
    <t/>
  </si>
  <si>
    <t>5.000</t>
  </si>
  <si>
    <t>ROUND(PRODUCT(E$ROW_PU$:H$ROW_LUNG$),2)</t>
  </si>
  <si>
    <t>20.00</t>
  </si>
  <si>
    <t>SCHEDA 03</t>
  </si>
  <si>
    <t>0.10</t>
  </si>
  <si>
    <t>15.00</t>
  </si>
  <si>
    <t/>
  </si>
  <si>
    <t>5.000</t>
  </si>
  <si>
    <t>ROUND(PRODUCT(E$ROW_PU$:H$ROW_LUNG$),2)</t>
  </si>
  <si>
    <t>7.50</t>
  </si>
  <si>
    <t>SCHEDA 04 - murature ambienti voltati</t>
  </si>
  <si>
    <t>0.05</t>
  </si>
  <si>
    <t>30.00</t>
  </si>
  <si>
    <t/>
  </si>
  <si>
    <t>3.000</t>
  </si>
  <si>
    <t>ROUND(PRODUCT(E$ROW_PU$:H$ROW_LUNG$),2)</t>
  </si>
  <si>
    <t>4.50</t>
  </si>
  <si>
    <t>SCHEDA 04 - murature ambienti voltati</t>
  </si>
  <si>
    <t>0.05</t>
  </si>
  <si>
    <t>6.15</t>
  </si>
  <si>
    <t/>
  </si>
  <si>
    <t>3.700</t>
  </si>
  <si>
    <t>ROUND(PRODUCT(E$ROW_PU$:H$ROW_LUNG$),2)</t>
  </si>
  <si>
    <t>1.14</t>
  </si>
  <si>
    <t>SCHEDA 04 - volte</t>
  </si>
  <si>
    <t>0.05</t>
  </si>
  <si>
    <t>7.50</t>
  </si>
  <si>
    <t>3.400</t>
  </si>
  <si>
    <t>1.250</t>
  </si>
  <si>
    <t>ROUND(PRODUCT(E$ROW_PU$:H$ROW_LUNG$),2)</t>
  </si>
  <si>
    <t>1.59</t>
  </si>
  <si>
    <t>SCHEDA 04 - volte</t>
  </si>
  <si>
    <t>0.05</t>
  </si>
  <si>
    <t>7.50</t>
  </si>
  <si>
    <t>2.750</t>
  </si>
  <si>
    <t>1.250</t>
  </si>
  <si>
    <t>ROUND(PRODUCT(E$ROW_PU$:H$ROW_LUNG$),2)</t>
  </si>
  <si>
    <t>1.29</t>
  </si>
  <si>
    <t>SCHEDA 05</t>
  </si>
  <si>
    <t>0.05</t>
  </si>
  <si>
    <t>14.00</t>
  </si>
  <si>
    <t>2.000</t>
  </si>
  <si>
    <t/>
  </si>
  <si>
    <t>ROUND(PRODUCT(E$ROW_PU$:H$ROW_LUNG$),2)</t>
  </si>
  <si>
    <t>1.40</t>
  </si>
  <si>
    <t>SCHEDA 06</t>
  </si>
  <si>
    <t>0.05</t>
  </si>
  <si>
    <t>22.00</t>
  </si>
  <si>
    <t>0.800</t>
  </si>
  <si>
    <t/>
  </si>
  <si>
    <t>ROUND(PRODUCT(E$ROW_PU$:H$ROW_LUNG$),2)</t>
  </si>
  <si>
    <t>0.88</t>
  </si>
  <si>
    <t>SCHEDA 08</t>
  </si>
  <si>
    <t>0.05</t>
  </si>
  <si>
    <t>5.00</t>
  </si>
  <si>
    <t/>
  </si>
  <si>
    <t>1.000</t>
  </si>
  <si>
    <t>ROUND(PRODUCT(E$ROW_PU$:H$ROW_LUNG$),2)</t>
  </si>
  <si>
    <t>0.25</t>
  </si>
  <si>
    <t>SCHEDA 12</t>
  </si>
  <si>
    <t>0.10</t>
  </si>
  <si>
    <t>11.45</t>
  </si>
  <si>
    <t/>
  </si>
  <si>
    <t/>
  </si>
  <si>
    <t>ROUND(PRODUCT(E$ROW_PU$:H$ROW_LUNG$),2)</t>
  </si>
  <si>
    <t>1.15</t>
  </si>
  <si>
    <t>SCHEDA 13</t>
  </si>
  <si>
    <t>0.10</t>
  </si>
  <si>
    <t>6.66</t>
  </si>
  <si>
    <t/>
  </si>
  <si>
    <t/>
  </si>
  <si>
    <t>ROUND(PRODUCT(E$ROW_PU$:H$ROW_LUNG$),2)</t>
  </si>
  <si>
    <t>0.67</t>
  </si>
  <si>
    <t>SCHEDA 14</t>
  </si>
  <si>
    <t>0.10</t>
  </si>
  <si>
    <t>13.75</t>
  </si>
  <si>
    <t/>
  </si>
  <si>
    <t>1.220</t>
  </si>
  <si>
    <t>ROUND(PRODUCT(E$ROW_PU$:H$ROW_LUNG$),2)</t>
  </si>
  <si>
    <t>1.68</t>
  </si>
  <si>
    <t>SCHEDA 15</t>
  </si>
  <si>
    <t>0.10</t>
  </si>
  <si>
    <t>16.60</t>
  </si>
  <si>
    <t/>
  </si>
  <si>
    <t/>
  </si>
  <si>
    <t>ROUND(PRODUCT(E$ROW_PU$:H$ROW_LUNG$),2)</t>
  </si>
  <si>
    <t>1.66</t>
  </si>
  <si>
    <t>SCHEDA 17</t>
  </si>
  <si>
    <t>0.10</t>
  </si>
  <si>
    <t>6.00</t>
  </si>
  <si>
    <t/>
  </si>
  <si>
    <t/>
  </si>
  <si>
    <t>ROUND(PRODUCT(E$ROW_PU$:H$ROW_LUNG$),2)</t>
  </si>
  <si>
    <t>0.60</t>
  </si>
  <si>
    <t>SCHEDA 18</t>
  </si>
  <si>
    <t>0.10</t>
  </si>
  <si>
    <t>9.00</t>
  </si>
  <si>
    <t/>
  </si>
  <si>
    <t/>
  </si>
  <si>
    <t>ROUND(PRODUCT(E$ROW_PU$:H$ROW_LUNG$),2)</t>
  </si>
  <si>
    <t>0.90</t>
  </si>
  <si>
    <t>SCHEDA 19</t>
  </si>
  <si>
    <t>0.10</t>
  </si>
  <si>
    <t>7.00</t>
  </si>
  <si>
    <t/>
  </si>
  <si>
    <t/>
  </si>
  <si>
    <t>ROUND(PRODUCT(E$ROW_PU$:H$ROW_LUNG$),2)</t>
  </si>
  <si>
    <t>0.70</t>
  </si>
  <si>
    <t>SCHEDA 20</t>
  </si>
  <si>
    <t>0.10</t>
  </si>
  <si>
    <t>30.00</t>
  </si>
  <si>
    <t/>
  </si>
  <si>
    <t/>
  </si>
  <si>
    <t>ROUND(PRODUCT(E$ROW_PU$:H$ROW_LUNG$),2)</t>
  </si>
  <si>
    <t>3.00</t>
  </si>
  <si>
    <t>SCHEDA 21</t>
  </si>
  <si>
    <t>0.05</t>
  </si>
  <si>
    <t>8.00</t>
  </si>
  <si>
    <t/>
  </si>
  <si>
    <t/>
  </si>
  <si>
    <t>ROUND(PRODUCT(E$ROW_PU$:H$ROW_LUNG$),2)</t>
  </si>
  <si>
    <t>0.40</t>
  </si>
  <si>
    <t>3'</t>
  </si>
  <si>
    <t>SOMMANO mq</t>
  </si>
  <si>
    <t>ROUND(SUM(I$ROW_ID_SOMMANO_INIT$:I$ROW_ID_SOMMANO_FINE$),2)</t>
  </si>
  <si>
    <t>50.83</t>
  </si>
  <si>
    <t>186.57</t>
  </si>
  <si>
    <t>ROUND(PRODUCT(I$ROW_SOMMANO_QTA$:J$ROW_UNITARIO$),2)</t>
  </si>
  <si>
    <t>9483.35</t>
  </si>
  <si>
    <t/>
  </si>
  <si>
    <t>87</t>
  </si>
  <si>
    <t>D02.5.15.075.a</t>
  </si>
  <si>
    <t>Protezione superficiale di paramenti murari per rallentarne il degrado; da valutare al mq su tutti i mq: a spruzzo per ogni applicazione (ove applicabile) - Prezzo adeguato al DL 50/2022 (Decreto Aiuti).		</t>
  </si>
  <si>
    <t>M I S U R A Z I O N I:</t>
  </si>
  <si>
    <t>rif. PSR_E_SPEC_DOC_003:</t>
  </si>
  <si>
    <t/>
  </si>
  <si>
    <t/>
  </si>
  <si>
    <t/>
  </si>
  <si>
    <t>0</t>
  </si>
  <si>
    <t>ROUND(PRODUCT(E$ROW_PU$:H$ROW_LUNG$),2)</t>
  </si>
  <si>
    <t>0.00</t>
  </si>
  <si>
    <t>Vedi voce n° 81 [mq 718.41]</t>
  </si>
  <si>
    <t/>
  </si>
  <si>
    <t/>
  </si>
  <si>
    <t/>
  </si>
  <si>
    <t/>
  </si>
  <si>
    <t>ROUND(PRODUCT(E$ROW_PU$:H$ROW_LUNG$,718.41),2)</t>
  </si>
  <si>
    <t>718.41</t>
  </si>
  <si>
    <t>3'</t>
  </si>
  <si>
    <t>SOMMANO mq</t>
  </si>
  <si>
    <t>ROUND(SUM(I$ROW_ID_SOMMANO_INIT$:I$ROW_ID_SOMMANO_FINE$),2)</t>
  </si>
  <si>
    <t>718.41</t>
  </si>
  <si>
    <t>26.46</t>
  </si>
  <si>
    <t>ROUND(PRODUCT(I$ROW_SOMMANO_QTA$:J$ROW_UNITARIO$),2)</t>
  </si>
  <si>
    <t>19009.13</t>
  </si>
  <si>
    <t/>
  </si>
  <si>
    <t>88</t>
  </si>
  <si>
    <t>AP_OE_009</t>
  </si>
  <si>
    <t>Consulenza di Archeologo Responsabile / Esecutore (2° livello) (rif. Tariffario nazionale dell'A.N.A. - Associazione Nazionale Archeologi) - Prezzo adeguato al DL 50/2022 (Decreto Aiuti).	</t>
  </si>
  <si>
    <t>M I S U R A Z I O N I:</t>
  </si>
  <si>
    <t/>
  </si>
  <si>
    <t>60.00</t>
  </si>
  <si>
    <t/>
  </si>
  <si>
    <t/>
  </si>
  <si>
    <t/>
  </si>
  <si>
    <t>ROUND(PRODUCT(E$ROW_PU$:H$ROW_LUNG$),2)</t>
  </si>
  <si>
    <t>60.00</t>
  </si>
  <si>
    <t>3'</t>
  </si>
  <si>
    <t>SOMMANO giorni</t>
  </si>
  <si>
    <t>ROUND(SUM(I$ROW_ID_SOMMANO_INIT$:I$ROW_ID_SOMMANO_FINE$),2)</t>
  </si>
  <si>
    <t>60.00</t>
  </si>
  <si>
    <t>390.84</t>
  </si>
  <si>
    <t>ROUND(PRODUCT(I$ROW_SOMMANO_QTA$:J$ROW_UNITARIO$),2)</t>
  </si>
  <si>
    <t>23450.40</t>
  </si>
  <si>
    <t/>
  </si>
  <si>
    <t>89</t>
  </si>
  <si>
    <t>NP.07</t>
  </si>
  <si>
    <t>Fornitura veicoli per mobilità sostenibile - Prezzo adeguato al DL 50/2022 (Decreto Aiuti).		</t>
  </si>
  <si>
    <t>M I S U R A Z I O N I:</t>
  </si>
  <si>
    <t/>
  </si>
  <si>
    <t>12.00</t>
  </si>
  <si>
    <t/>
  </si>
  <si>
    <t/>
  </si>
  <si>
    <t/>
  </si>
  <si>
    <t>ROUND(PRODUCT(E$ROW_PU$:H$ROW_LUNG$),2)</t>
  </si>
  <si>
    <t>12.00</t>
  </si>
  <si>
    <t>3'</t>
  </si>
  <si>
    <t>SOMMANO cadauno</t>
  </si>
  <si>
    <t>ROUND(SUM(I$ROW_ID_SOMMANO_INIT$:I$ROW_ID_SOMMANO_FINE$),2)</t>
  </si>
  <si>
    <t>12.00</t>
  </si>
  <si>
    <t>7200.00</t>
  </si>
  <si>
    <t>ROUND(PRODUCT(I$ROW_SOMMANO_QTA$:J$ROW_UNITARIO$),2)</t>
  </si>
  <si>
    <t>86400.00</t>
  </si>
  <si>
    <t/>
  </si>
  <si>
    <t>90</t>
  </si>
  <si>
    <t>NP.08</t>
  </si>
  <si>
    <t>Pavimentazione realizzata con impasto di materiale terroso, inerti del luogo, cemento e stabilizzante, compreso la compattazione del piano di sottofondo - scheda dell'intervento - D1 pavimentazione in terra battuta stabilizzata - Prezzo adeguato al DL 50/2022 (Decreto Aiuti).		</t>
  </si>
  <si>
    <t>M I S U R A Z I O N I:</t>
  </si>
  <si>
    <t/>
  </si>
  <si>
    <t>1565.00</t>
  </si>
  <si>
    <t/>
  </si>
  <si>
    <t/>
  </si>
  <si>
    <t/>
  </si>
  <si>
    <t>ROUND(PRODUCT(E$ROW_PU$:H$ROW_LUNG$),2)</t>
  </si>
  <si>
    <t>1565.00</t>
  </si>
  <si>
    <t>3'</t>
  </si>
  <si>
    <t>SOMMANO mq</t>
  </si>
  <si>
    <t>ROUND(SUM(I$ROW_ID_SOMMANO_INIT$:I$ROW_ID_SOMMANO_FINE$),2)</t>
  </si>
  <si>
    <t>1565.00</t>
  </si>
  <si>
    <t>78.00</t>
  </si>
  <si>
    <t>ROUND(PRODUCT(I$ROW_SOMMANO_QTA$:J$ROW_UNITARIO$),2)</t>
  </si>
  <si>
    <t>122070.00</t>
  </si>
  <si>
    <t/>
  </si>
  <si>
    <t>91</t>
  </si>
  <si>
    <t>NP.10</t>
  </si>
  <si>
    <t>Recinzione in travetti di legno di essenza dura e resistente scheda dell'intervento - E1 recinzione percorsi - Prezzo adeguato al DL 50/2022 (Decreto Aiuti).		</t>
  </si>
  <si>
    <t>M I S U R A Z I O N I:</t>
  </si>
  <si>
    <t/>
  </si>
  <si>
    <t>346.30</t>
  </si>
  <si>
    <t/>
  </si>
  <si>
    <t/>
  </si>
  <si>
    <t/>
  </si>
  <si>
    <t>ROUND(PRODUCT(E$ROW_PU$:H$ROW_LUNG$),2)</t>
  </si>
  <si>
    <t>346.30</t>
  </si>
  <si>
    <t>3'</t>
  </si>
  <si>
    <t>SOMMANO mq</t>
  </si>
  <si>
    <t>ROUND(SUM(I$ROW_ID_SOMMANO_INIT$:I$ROW_ID_SOMMANO_FINE$),2)</t>
  </si>
  <si>
    <t>346.30</t>
  </si>
  <si>
    <t>42.00</t>
  </si>
  <si>
    <t>ROUND(PRODUCT(I$ROW_SOMMANO_QTA$:J$ROW_UNITARIO$),2)</t>
  </si>
  <si>
    <t>14544.60</t>
  </si>
  <si>
    <t/>
  </si>
  <si>
    <t>92</t>
  </si>
  <si>
    <t>R.03.030.030.a</t>
  </si>
  <si>
    <t>Revisione e restauro di paramento murario in laterizio comprendente scarnitura delle vecchie malte ammalorate, con l'onere della salvaguardia dei tratti in buono stato di conservazione, successivo lavaggio e spazzolatura con spazzole di saggina, sostituzione dei laterizi non recuperabili, stuccatura delle connessure con malta idraulica e inerti, appropriati alla malta originaria, additivata con resina acrilica per maggior tenuta anche negli strati esigui, spazzolatura finale e predisposizione per i trattamenti di patinatura e protezione. Revisione di paramento murario in mattoncini realizzati a mano</t>
  </si>
  <si>
    <t>M I S U R A Z I O N I:</t>
  </si>
  <si>
    <t/>
  </si>
  <si>
    <t/>
  </si>
  <si>
    <t>52.50</t>
  </si>
  <si>
    <t/>
  </si>
  <si>
    <t>4.000</t>
  </si>
  <si>
    <t>ROUND(PRODUCT(E$ROW_PU$:H$ROW_LUNG$),2)</t>
  </si>
  <si>
    <t>210.00</t>
  </si>
  <si>
    <t/>
  </si>
  <si>
    <t/>
  </si>
  <si>
    <t>13.70</t>
  </si>
  <si>
    <t/>
  </si>
  <si>
    <t>4.000</t>
  </si>
  <si>
    <t>ROUND(PRODUCT(E$ROW_PU$:H$ROW_LUNG$),2)</t>
  </si>
  <si>
    <t>54.80</t>
  </si>
  <si>
    <t>3'</t>
  </si>
  <si>
    <t>SOMMANO mq</t>
  </si>
  <si>
    <t>ROUND(SUM(I$ROW_ID_SOMMANO_INIT$:I$ROW_ID_SOMMANO_FINE$),2)</t>
  </si>
  <si>
    <t>264.80</t>
  </si>
  <si>
    <t>125.41</t>
  </si>
  <si>
    <t>ROUND(PRODUCT(I$ROW_SOMMANO_QTA$:J$ROW_UNITARIO$),2)</t>
  </si>
  <si>
    <t>33208.57</t>
  </si>
  <si>
    <t/>
  </si>
  <si>
    <t>93</t>
  </si>
  <si>
    <t>11 006 B2 01</t>
  </si>
  <si>
    <t>Strutture protettive per agrumeti (pergolati): b) pergolato tipico della costiera sorrentina costituito da: - pali di castagno scortecciati della lunghezza di m 7 e del diametro in punta di cm 6-7 posti obliquamente con funzione di puntelli (detti "poze" e "contrapoze"), in numero non inferiore al 25% degli "allirti". Il tutto posto in opera e legato con filo di ferro zincato del n.10: * per il pergolato a doppio corrente - Prezzo adeguato al DL 50/2022 (Decreto Aiuti).	</t>
  </si>
  <si>
    <t>M I S U R A Z I O N I:</t>
  </si>
  <si>
    <t>Particella 29 ad eccezione dell'Area A.1</t>
  </si>
  <si>
    <t>6488.00</t>
  </si>
  <si>
    <t/>
  </si>
  <si>
    <t/>
  </si>
  <si>
    <t/>
  </si>
  <si>
    <t>ROUND(PRODUCT(E$ROW_PU$:H$ROW_LUNG$),2)</t>
  </si>
  <si>
    <t>6488.00</t>
  </si>
  <si>
    <t>Mitigazione impatto muro sud Corpo A (particella 32)</t>
  </si>
  <si>
    <t>78.40</t>
  </si>
  <si>
    <t/>
  </si>
  <si>
    <t/>
  </si>
  <si>
    <t/>
  </si>
  <si>
    <t>ROUND(PRODUCT(E$ROW_PU$:H$ROW_LUNG$),2)</t>
  </si>
  <si>
    <t>78.40</t>
  </si>
  <si>
    <t>3'</t>
  </si>
  <si>
    <t>SOMMANO m2</t>
  </si>
  <si>
    <t>ROUND(SUM(I$ROW_ID_SOMMANO_INIT$:I$ROW_ID_SOMMANO_FINE$),2)</t>
  </si>
  <si>
    <t>6566.40</t>
  </si>
  <si>
    <t>16.86</t>
  </si>
  <si>
    <t>ROUND(PRODUCT(I$ROW_SOMMANO_QTA$:J$ROW_UNITARIO$),2)</t>
  </si>
  <si>
    <t>110709.50</t>
  </si>
  <si>
    <t/>
  </si>
  <si>
    <t>94</t>
  </si>
  <si>
    <t>11 006 B2 01</t>
  </si>
  <si>
    <t>Strutture protettive per agrumeti (pergolati): b) pergolato tipico della costiera sorrentina costituito da: - pali di castagno scortecciati della lunghezza di m 7 e del diametro in punta di cm 6-7 posti obliquamente con funzione di puntelli (detti "poze" e "contrapoze"), in numero non inferiore al 25% degli "allirti". Il tutto posto in opera e legato con filo di ferro zincato del n.10: * per il pergolato a doppio corrente - Prezzo adeguato al DL 50/2022 (Decreto Aiuti).	</t>
  </si>
  <si>
    <t>M I S U R A Z I O N I:</t>
  </si>
  <si>
    <t>Particella 11 - Corpo B</t>
  </si>
  <si>
    <t>6363.00</t>
  </si>
  <si>
    <t/>
  </si>
  <si>
    <t/>
  </si>
  <si>
    <t/>
  </si>
  <si>
    <t>ROUND(PRODUCT(E$ROW_PU$:H$ROW_LUNG$),2)</t>
  </si>
  <si>
    <t>6363.00</t>
  </si>
  <si>
    <t>3'</t>
  </si>
  <si>
    <t>SOMMANO m2</t>
  </si>
  <si>
    <t>ROUND(SUM(I$ROW_ID_SOMMANO_INIT$:I$ROW_ID_SOMMANO_FINE$),2)</t>
  </si>
  <si>
    <t>6363.00</t>
  </si>
  <si>
    <t>16.86</t>
  </si>
  <si>
    <t>ROUND(PRODUCT(I$ROW_SOMMANO_QTA$:J$ROW_UNITARIO$),2)</t>
  </si>
  <si>
    <t>107280.18</t>
  </si>
  <si>
    <t/>
  </si>
  <si>
    <t>95</t>
  </si>
  <si>
    <t>11 006 C2</t>
  </si>
  <si>
    <t>Strutture protettive per agrumeti (pergolati): c) Copertura dei pergolati: - con pagliarelle di paglia su telaio di doghe di castagnoe - Prezzo adeguato al DL 50/2022 (Decreto Aiuti).		</t>
  </si>
  <si>
    <t>M I S U R A Z I O N I:</t>
  </si>
  <si>
    <t>Particella 29: Aree A.1-A.2-A.3-A.4</t>
  </si>
  <si>
    <t>8218.00</t>
  </si>
  <si>
    <t/>
  </si>
  <si>
    <t/>
  </si>
  <si>
    <t/>
  </si>
  <si>
    <t>ROUND(PRODUCT(E$ROW_PU$:H$ROW_LUNG$),2)</t>
  </si>
  <si>
    <t>8218.00</t>
  </si>
  <si>
    <t>3'</t>
  </si>
  <si>
    <t>SOMMANO m2</t>
  </si>
  <si>
    <t>ROUND(SUM(I$ROW_ID_SOMMANO_INIT$:I$ROW_ID_SOMMANO_FINE$),2)</t>
  </si>
  <si>
    <t>8218.00</t>
  </si>
  <si>
    <t>6.08</t>
  </si>
  <si>
    <t>ROUND(PRODUCT(I$ROW_SOMMANO_QTA$:J$ROW_UNITARIO$),2)</t>
  </si>
  <si>
    <t>49965.44</t>
  </si>
  <si>
    <t/>
  </si>
  <si>
    <t>96</t>
  </si>
  <si>
    <t>11 006 C2</t>
  </si>
  <si>
    <t>Strutture protettive per agrumeti (pergolati): c) Copertura dei pergolati: - con pagliarelle di paglia su telaio di doghe di castagnoe - Prezzo adeguato al DL 50/2022 (Decreto Aiuti).		</t>
  </si>
  <si>
    <t>M I S U R A Z I O N I:</t>
  </si>
  <si>
    <t>Area B.3 e B.4</t>
  </si>
  <si>
    <t>5123.00</t>
  </si>
  <si>
    <t/>
  </si>
  <si>
    <t/>
  </si>
  <si>
    <t/>
  </si>
  <si>
    <t>ROUND(PRODUCT(E$ROW_PU$:H$ROW_LUNG$),2)</t>
  </si>
  <si>
    <t>5123.00</t>
  </si>
  <si>
    <t>3'</t>
  </si>
  <si>
    <t>SOMMANO m2</t>
  </si>
  <si>
    <t>ROUND(SUM(I$ROW_ID_SOMMANO_INIT$:I$ROW_ID_SOMMANO_FINE$),2)</t>
  </si>
  <si>
    <t>5123.00</t>
  </si>
  <si>
    <t>6.08</t>
  </si>
  <si>
    <t>ROUND(PRODUCT(I$ROW_SOMMANO_QTA$:J$ROW_UNITARIO$),2)</t>
  </si>
  <si>
    <t>31147.84</t>
  </si>
  <si>
    <t/>
  </si>
  <si>
    <t>97</t>
  </si>
  <si>
    <t>11 005 a</t>
  </si>
  <si>
    <t>Frangivento: a) costituito da doghe di castagno o da pagliarelle (separa) Prezzo adeguato al DL 50/2022 (Decreto Aiuti).	</t>
  </si>
  <si>
    <t>M I S U R A Z I O N I:</t>
  </si>
  <si>
    <t>Fronte nord e ovest limoneto Area A.3</t>
  </si>
  <si>
    <t>382.50</t>
  </si>
  <si>
    <t/>
  </si>
  <si>
    <t/>
  </si>
  <si>
    <t/>
  </si>
  <si>
    <t>ROUND(PRODUCT(E$ROW_PU$:H$ROW_LUNG$),2)</t>
  </si>
  <si>
    <t>382.50</t>
  </si>
  <si>
    <t>Su più livelli limoneto Aree A.2 e A.4</t>
  </si>
  <si>
    <t>1210.50</t>
  </si>
  <si>
    <t/>
  </si>
  <si>
    <t/>
  </si>
  <si>
    <t/>
  </si>
  <si>
    <t>ROUND(PRODUCT(E$ROW_PU$:H$ROW_LUNG$),2)</t>
  </si>
  <si>
    <t>1210.50</t>
  </si>
  <si>
    <t>Fronte nord e est limoneto Area A.1</t>
  </si>
  <si>
    <t>405.00</t>
  </si>
  <si>
    <t/>
  </si>
  <si>
    <t/>
  </si>
  <si>
    <t/>
  </si>
  <si>
    <t>ROUND(PRODUCT(E$ROW_PU$:H$ROW_LUNG$),2)</t>
  </si>
  <si>
    <t>405.00</t>
  </si>
  <si>
    <t>3'</t>
  </si>
  <si>
    <t>SOMMANO al m²</t>
  </si>
  <si>
    <t>ROUND(SUM(I$ROW_ID_SOMMANO_INIT$:I$ROW_ID_SOMMANO_FINE$),2)</t>
  </si>
  <si>
    <t>1998.00</t>
  </si>
  <si>
    <t>14.57</t>
  </si>
  <si>
    <t>ROUND(PRODUCT(I$ROW_SOMMANO_QTA$:J$ROW_UNITARIO$),2)</t>
  </si>
  <si>
    <t>29110.86</t>
  </si>
  <si>
    <t/>
  </si>
  <si>
    <t>98</t>
  </si>
  <si>
    <t>11 005 a</t>
  </si>
  <si>
    <t>Frangivento: a) costituito da doghe di castagno o da pagliarelle (separa) Prezzo adeguato al DL 50/2022 (Decreto Aiuti).	</t>
  </si>
  <si>
    <t>M I S U R A Z I O N I:</t>
  </si>
  <si>
    <t>Fronte nord e ovest limoneto particella 11 - Corpo B</t>
  </si>
  <si>
    <t>832.50</t>
  </si>
  <si>
    <t/>
  </si>
  <si>
    <t/>
  </si>
  <si>
    <t/>
  </si>
  <si>
    <t>ROUND(PRODUCT(E$ROW_PU$:H$ROW_LUNG$),2)</t>
  </si>
  <si>
    <t>832.50</t>
  </si>
  <si>
    <t>3'</t>
  </si>
  <si>
    <t>SOMMANO al m²</t>
  </si>
  <si>
    <t>ROUND(SUM(I$ROW_ID_SOMMANO_INIT$:I$ROW_ID_SOMMANO_FINE$),2)</t>
  </si>
  <si>
    <t>832.50</t>
  </si>
  <si>
    <t>14.57</t>
  </si>
  <si>
    <t>ROUND(PRODUCT(I$ROW_SOMMANO_QTA$:J$ROW_UNITARIO$),2)</t>
  </si>
  <si>
    <t>12129.53</t>
  </si>
  <si>
    <t/>
  </si>
  <si>
    <t>99</t>
  </si>
  <si>
    <t>08 006 02A</t>
  </si>
  <si>
    <t>Agrumi di 2 anni d'innesto: - limoni cultivar "Ovale di Sorrento" - Prezzo adeguato al DL 50/2022 (Decreto Aiuti).	</t>
  </si>
  <si>
    <t>M I S U R A Z I O N I:</t>
  </si>
  <si>
    <t>Ripristino Aree:</t>
  </si>
  <si>
    <t/>
  </si>
  <si>
    <t/>
  </si>
  <si>
    <t/>
  </si>
  <si>
    <t>0</t>
  </si>
  <si>
    <t>ROUND(PRODUCT(E$ROW_PU$:H$ROW_LUNG$),2)</t>
  </si>
  <si>
    <t>0.00</t>
  </si>
  <si>
    <t>A.1 (30%)</t>
  </si>
  <si>
    <t>66.20</t>
  </si>
  <si>
    <t/>
  </si>
  <si>
    <t/>
  </si>
  <si>
    <t/>
  </si>
  <si>
    <t>ROUND(PRODUCT(E$ROW_PU$:H$ROW_LUNG$),2)</t>
  </si>
  <si>
    <t>66.20</t>
  </si>
  <si>
    <t>A.2 (30%)</t>
  </si>
  <si>
    <t>38.46</t>
  </si>
  <si>
    <t/>
  </si>
  <si>
    <t/>
  </si>
  <si>
    <t/>
  </si>
  <si>
    <t>ROUND(PRODUCT(E$ROW_PU$:H$ROW_LUNG$),2)</t>
  </si>
  <si>
    <t>38.46</t>
  </si>
  <si>
    <t>A.3 (100%)</t>
  </si>
  <si>
    <t>180.63</t>
  </si>
  <si>
    <t/>
  </si>
  <si>
    <t/>
  </si>
  <si>
    <t/>
  </si>
  <si>
    <t>ROUND(PRODUCT(E$ROW_PU$:H$ROW_LUNG$),2)</t>
  </si>
  <si>
    <t>180.63</t>
  </si>
  <si>
    <t>A.4 (70%)</t>
  </si>
  <si>
    <t>308.93</t>
  </si>
  <si>
    <t/>
  </si>
  <si>
    <t/>
  </si>
  <si>
    <t/>
  </si>
  <si>
    <t>ROUND(PRODUCT(E$ROW_PU$:H$ROW_LUNG$),2)</t>
  </si>
  <si>
    <t>308.93</t>
  </si>
  <si>
    <t>3'</t>
  </si>
  <si>
    <t>SOMMANO cadauno</t>
  </si>
  <si>
    <t>ROUND(SUM(I$ROW_ID_SOMMANO_INIT$:I$ROW_ID_SOMMANO_FINE$),2)</t>
  </si>
  <si>
    <t>594.22</t>
  </si>
  <si>
    <t>17.48</t>
  </si>
  <si>
    <t>ROUND(PRODUCT(I$ROW_SOMMANO_QTA$:J$ROW_UNITARIO$),2)</t>
  </si>
  <si>
    <t>10386.97</t>
  </si>
  <si>
    <t/>
  </si>
  <si>
    <t>100</t>
  </si>
  <si>
    <t>08 006 02A</t>
  </si>
  <si>
    <t>Agrumi di 2 anni d'innesto: - limoni cultivar "Ovale di Sorrento" - Prezzo adeguato al DL 50/2022 (Decreto Aiuti).	</t>
  </si>
  <si>
    <t>M I S U R A Z I O N I:</t>
  </si>
  <si>
    <t>Ripristino Aree:</t>
  </si>
  <si>
    <t/>
  </si>
  <si>
    <t/>
  </si>
  <si>
    <t/>
  </si>
  <si>
    <t>0</t>
  </si>
  <si>
    <t>ROUND(PRODUCT(E$ROW_PU$:H$ROW_LUNG$),2)</t>
  </si>
  <si>
    <t>0.00</t>
  </si>
  <si>
    <t>B.3 (80%)</t>
  </si>
  <si>
    <t>472.76</t>
  </si>
  <si>
    <t/>
  </si>
  <si>
    <t/>
  </si>
  <si>
    <t/>
  </si>
  <si>
    <t>ROUND(PRODUCT(E$ROW_PU$:H$ROW_LUNG$),2)</t>
  </si>
  <si>
    <t>472.76</t>
  </si>
  <si>
    <t>B.4 (100%)</t>
  </si>
  <si>
    <t>62.50</t>
  </si>
  <si>
    <t/>
  </si>
  <si>
    <t/>
  </si>
  <si>
    <t/>
  </si>
  <si>
    <t>ROUND(PRODUCT(E$ROW_PU$:H$ROW_LUNG$),2)</t>
  </si>
  <si>
    <t>62.50</t>
  </si>
  <si>
    <t>3'</t>
  </si>
  <si>
    <t>SOMMANO cadauno</t>
  </si>
  <si>
    <t>ROUND(SUM(I$ROW_ID_SOMMANO_INIT$:I$ROW_ID_SOMMANO_FINE$),2)</t>
  </si>
  <si>
    <t>535.26</t>
  </si>
  <si>
    <t>17.48</t>
  </si>
  <si>
    <t>ROUND(PRODUCT(I$ROW_SOMMANO_QTA$:J$ROW_UNITARIO$),2)</t>
  </si>
  <si>
    <t>9356.34</t>
  </si>
  <si>
    <t/>
  </si>
  <si>
    <t>101</t>
  </si>
  <si>
    <t>08 001 b3</t>
  </si>
  <si>
    <t>Estirpazione totale con mezzi meccanici di coltivazioni arboree, compreso asportazione A. su terreni pianeggianti: vigneto Prezzo adeguato al DL 50/2022 (Decreto Aiuti).	</t>
  </si>
  <si>
    <t>M I S U R A Z I O N I:</t>
  </si>
  <si>
    <t>100% dell'Area B.5</t>
  </si>
  <si>
    <t>0.12</t>
  </si>
  <si>
    <t/>
  </si>
  <si>
    <t/>
  </si>
  <si>
    <t/>
  </si>
  <si>
    <t>ROUND(PRODUCT(E$ROW_PU$:H$ROW_LUNG$),2)</t>
  </si>
  <si>
    <t>0.12</t>
  </si>
  <si>
    <t>3'</t>
  </si>
  <si>
    <t>SOMMANO Per ha</t>
  </si>
  <si>
    <t>ROUND(SUM(I$ROW_ID_SOMMANO_INIT$:I$ROW_ID_SOMMANO_FINE$),2)</t>
  </si>
  <si>
    <t>0.12</t>
  </si>
  <si>
    <t>1510.16</t>
  </si>
  <si>
    <t>ROUND(PRODUCT(I$ROW_SOMMANO_QTA$:J$ROW_UNITARIO$),2)</t>
  </si>
  <si>
    <t>181.22</t>
  </si>
  <si>
    <t/>
  </si>
  <si>
    <t>102</t>
  </si>
  <si>
    <t>08 004 01</t>
  </si>
  <si>
    <t>Scavo a mano di buche per rinfittimento delle dimensioni di m 1x1x1 compreso ogni altro onere: - in terreni medi e sciolti Prezzo adeguato al DL 50/2022 (Decreto Aiuti).	</t>
  </si>
  <si>
    <t>M I S U R A Z I O N I:</t>
  </si>
  <si>
    <t>Mitigazione impatto muro sud Corpo A</t>
  </si>
  <si>
    <t>10.00</t>
  </si>
  <si>
    <t/>
  </si>
  <si>
    <t/>
  </si>
  <si>
    <t/>
  </si>
  <si>
    <t>ROUND(PRODUCT(E$ROW_PU$:H$ROW_LUNG$),2)</t>
  </si>
  <si>
    <t>10.00</t>
  </si>
  <si>
    <t>3'</t>
  </si>
  <si>
    <t>SOMMANO cad.</t>
  </si>
  <si>
    <t>ROUND(SUM(I$ROW_ID_SOMMANO_INIT$:I$ROW_ID_SOMMANO_FINE$),2)</t>
  </si>
  <si>
    <t>10.00</t>
  </si>
  <si>
    <t>23.05</t>
  </si>
  <si>
    <t>ROUND(PRODUCT(I$ROW_SOMMANO_QTA$:J$ROW_UNITARIO$),2)</t>
  </si>
  <si>
    <t>230.50</t>
  </si>
  <si>
    <t/>
  </si>
  <si>
    <t>103</t>
  </si>
  <si>
    <t>08 004 01</t>
  </si>
  <si>
    <t>Scavo a mano di buche per rinfittimento delle dimensioni di m 1x1x1 compreso ogni altro onere: - in terreni medi e sciolti Prezzo adeguato al DL 50/2022 (Decreto Aiuti).	</t>
  </si>
  <si>
    <t>M I S U R A Z I O N I:</t>
  </si>
  <si>
    <t>100% dell'Area B.5</t>
  </si>
  <si>
    <t>158.16</t>
  </si>
  <si>
    <t/>
  </si>
  <si>
    <t/>
  </si>
  <si>
    <t/>
  </si>
  <si>
    <t>ROUND(PRODUCT(E$ROW_PU$:H$ROW_LUNG$),2)</t>
  </si>
  <si>
    <t>158.16</t>
  </si>
  <si>
    <t>3'</t>
  </si>
  <si>
    <t>SOMMANO cad.</t>
  </si>
  <si>
    <t>ROUND(SUM(I$ROW_ID_SOMMANO_INIT$:I$ROW_ID_SOMMANO_FINE$),2)</t>
  </si>
  <si>
    <t>158.16</t>
  </si>
  <si>
    <t>23.05</t>
  </si>
  <si>
    <t>ROUND(PRODUCT(I$ROW_SOMMANO_QTA$:J$ROW_UNITARIO$),2)</t>
  </si>
  <si>
    <t>3645.59</t>
  </si>
  <si>
    <t/>
  </si>
  <si>
    <t>104</t>
  </si>
  <si>
    <t>08 007 04</t>
  </si>
  <si>
    <t>Viti: - barbatelle innestate Prezzo adeguato al DL 50/2022 (Decreto Aiuti).	</t>
  </si>
  <si>
    <t>M I S U R A Z I O N I:</t>
  </si>
  <si>
    <t>Mitigazione impatto muro sud Corpo A</t>
  </si>
  <si>
    <t>10.00</t>
  </si>
  <si>
    <t/>
  </si>
  <si>
    <t/>
  </si>
  <si>
    <t/>
  </si>
  <si>
    <t>ROUND(PRODUCT(E$ROW_PU$:H$ROW_LUNG$),2)</t>
  </si>
  <si>
    <t>10.00</t>
  </si>
  <si>
    <t>3'</t>
  </si>
  <si>
    <t>SOMMANO cad.</t>
  </si>
  <si>
    <t>ROUND(SUM(I$ROW_ID_SOMMANO_INIT$:I$ROW_ID_SOMMANO_FINE$),2)</t>
  </si>
  <si>
    <t>10.00</t>
  </si>
  <si>
    <t>3.18</t>
  </si>
  <si>
    <t>ROUND(PRODUCT(I$ROW_SOMMANO_QTA$:J$ROW_UNITARIO$),2)</t>
  </si>
  <si>
    <t>31.80</t>
  </si>
  <si>
    <t/>
  </si>
  <si>
    <t>105</t>
  </si>
  <si>
    <t>08 007 04</t>
  </si>
  <si>
    <t>Viti: - barbatelle innestate Prezzo adeguato al DL 50/2022 (Decreto Aiuti).	</t>
  </si>
  <si>
    <t>M I S U R A Z I O N I:</t>
  </si>
  <si>
    <t>100% dell'Area B.5</t>
  </si>
  <si>
    <t>158.16</t>
  </si>
  <si>
    <t/>
  </si>
  <si>
    <t/>
  </si>
  <si>
    <t/>
  </si>
  <si>
    <t>ROUND(PRODUCT(E$ROW_PU$:H$ROW_LUNG$),2)</t>
  </si>
  <si>
    <t>158.16</t>
  </si>
  <si>
    <t>3'</t>
  </si>
  <si>
    <t>SOMMANO cad.</t>
  </si>
  <si>
    <t>ROUND(SUM(I$ROW_ID_SOMMANO_INIT$:I$ROW_ID_SOMMANO_FINE$),2)</t>
  </si>
  <si>
    <t>158.16</t>
  </si>
  <si>
    <t>3.18</t>
  </si>
  <si>
    <t>ROUND(PRODUCT(I$ROW_SOMMANO_QTA$:J$ROW_UNITARIO$),2)</t>
  </si>
  <si>
    <t>502.95</t>
  </si>
  <si>
    <t/>
  </si>
  <si>
    <t>106</t>
  </si>
  <si>
    <t>08 001 A2</t>
  </si>
  <si>
    <t>Estirpazione totale con mezzi meccanici di coltivazioni arboree, compreso asportazione. A. su terreni pianeggianti: oliveto Prezzo adeguato al DL 50/2022 (Decreto Aiuti).	</t>
  </si>
  <si>
    <t>M I S U R A Z I O N I:</t>
  </si>
  <si>
    <t>Area A.3 Agrumeto misto</t>
  </si>
  <si>
    <t>0.20</t>
  </si>
  <si>
    <t/>
  </si>
  <si>
    <t/>
  </si>
  <si>
    <t/>
  </si>
  <si>
    <t>ROUND(PRODUCT(E$ROW_PU$:H$ROW_LUNG$),2)</t>
  </si>
  <si>
    <t>0.20</t>
  </si>
  <si>
    <t>3'</t>
  </si>
  <si>
    <t>SOMMANO ha</t>
  </si>
  <si>
    <t>ROUND(SUM(I$ROW_ID_SOMMANO_INIT$:I$ROW_ID_SOMMANO_FINE$),2)</t>
  </si>
  <si>
    <t>0.20</t>
  </si>
  <si>
    <t>1516.13</t>
  </si>
  <si>
    <t>ROUND(PRODUCT(I$ROW_SOMMANO_QTA$:J$ROW_UNITARIO$),2)</t>
  </si>
  <si>
    <t>303.23</t>
  </si>
  <si>
    <t/>
  </si>
  <si>
    <t>107</t>
  </si>
  <si>
    <t>AP_OV_001</t>
  </si>
  <si>
    <t>Sostituzione o adeguamento dell'impianto di uliveti, con ripristino delle fallanze unicamente con CV Minucciola - Prezzo adeguato al DL 50/2022 (Decreto Aiuti).		</t>
  </si>
  <si>
    <t>M I S U R A Z I O N I:</t>
  </si>
  <si>
    <t>20% Superficie complessiva ad Oliveto Corpo A (incluso Area A.9 della particella 14)</t>
  </si>
  <si>
    <t>286.83</t>
  </si>
  <si>
    <t/>
  </si>
  <si>
    <t/>
  </si>
  <si>
    <t/>
  </si>
  <si>
    <t>ROUND(PRODUCT(E$ROW_PU$:H$ROW_LUNG$),2)</t>
  </si>
  <si>
    <t>286.83</t>
  </si>
  <si>
    <t>3'</t>
  </si>
  <si>
    <t>SOMMANO cadauno</t>
  </si>
  <si>
    <t>ROUND(SUM(I$ROW_ID_SOMMANO_INIT$:I$ROW_ID_SOMMANO_FINE$),2)</t>
  </si>
  <si>
    <t>286.83</t>
  </si>
  <si>
    <t>43.88</t>
  </si>
  <si>
    <t>ROUND(PRODUCT(I$ROW_SOMMANO_QTA$:J$ROW_UNITARIO$),2)</t>
  </si>
  <si>
    <t>12586.10</t>
  </si>
  <si>
    <t/>
  </si>
  <si>
    <t>108</t>
  </si>
  <si>
    <t>AP_OV_001</t>
  </si>
  <si>
    <t>Sostituzione o adeguamento dell'impianto di uliveti, con ripristino delle fallanze unicamente con CV Minucciola - Prezzo adeguato al DL 50/2022 (Decreto Aiuti).		</t>
  </si>
  <si>
    <t>M I S U R A Z I O N I:</t>
  </si>
  <si>
    <t>20% Oliveto Corpo B</t>
  </si>
  <si>
    <t>47.06</t>
  </si>
  <si>
    <t/>
  </si>
  <si>
    <t/>
  </si>
  <si>
    <t/>
  </si>
  <si>
    <t>ROUND(PRODUCT(E$ROW_PU$:H$ROW_LUNG$),2)</t>
  </si>
  <si>
    <t>47.06</t>
  </si>
  <si>
    <t>3'</t>
  </si>
  <si>
    <t>SOMMANO cadauno</t>
  </si>
  <si>
    <t>ROUND(SUM(I$ROW_ID_SOMMANO_INIT$:I$ROW_ID_SOMMANO_FINE$),2)</t>
  </si>
  <si>
    <t>47.06</t>
  </si>
  <si>
    <t>43.88</t>
  </si>
  <si>
    <t>ROUND(PRODUCT(I$ROW_SOMMANO_QTA$:J$ROW_UNITARIO$),2)</t>
  </si>
  <si>
    <t>2064.99</t>
  </si>
  <si>
    <t/>
  </si>
  <si>
    <t>109</t>
  </si>
  <si>
    <t>08 009 D02 03</t>
  </si>
  <si>
    <t>Interventi agronomici su: d) olivo potatura di ricostituzione e riforma con tagli delle branche principali: piante molto sviluppate (60 -100 piante/ha) Prezzo adeguato al DL 50/2022 (Decreto Aiuti).		</t>
  </si>
  <si>
    <t>M I S U R A Z I O N I:</t>
  </si>
  <si>
    <t>Area A.10 della Particella 14</t>
  </si>
  <si>
    <t>169.69</t>
  </si>
  <si>
    <t/>
  </si>
  <si>
    <t/>
  </si>
  <si>
    <t/>
  </si>
  <si>
    <t>ROUND(PRODUCT(E$ROW_PU$:H$ROW_LUNG$),2)</t>
  </si>
  <si>
    <t>169.69</t>
  </si>
  <si>
    <t>3'</t>
  </si>
  <si>
    <t>SOMMANO cadauno</t>
  </si>
  <si>
    <t>ROUND(SUM(I$ROW_ID_SOMMANO_INIT$:I$ROW_ID_SOMMANO_FINE$),2)</t>
  </si>
  <si>
    <t>169.69</t>
  </si>
  <si>
    <t>52.46</t>
  </si>
  <si>
    <t>ROUND(PRODUCT(I$ROW_SOMMANO_QTA$:J$ROW_UNITARIO$),2)</t>
  </si>
  <si>
    <t>8901.94</t>
  </si>
  <si>
    <t/>
  </si>
  <si>
    <t>110</t>
  </si>
  <si>
    <t>V.04.050.090.a</t>
  </si>
  <si>
    <t>Staccionata dell'altezza di 1.20 mt, realizzata con paletti di castagno per recinzioni aree verdi, di altezza 1.75 mt (1.20 mt fuori terra e 0.55 cm interrati) del diametro di 6-8 cm, posti ad interasse di 1.00 mt, scortecciati e trattati con carbolineum ed olio di lino.</t>
  </si>
  <si>
    <t>M I S U R A Z I O N I:</t>
  </si>
  <si>
    <t>Recinzione impluvio particella 32 - Corpo A</t>
  </si>
  <si>
    <t/>
  </si>
  <si>
    <t>45.00</t>
  </si>
  <si>
    <t/>
  </si>
  <si>
    <t/>
  </si>
  <si>
    <t>ROUND(PRODUCT(E$ROW_PU$:H$ROW_LUNG$),2)</t>
  </si>
  <si>
    <t>45.00</t>
  </si>
  <si>
    <t>3'</t>
  </si>
  <si>
    <t>SOMMANO m</t>
  </si>
  <si>
    <t>ROUND(SUM(I$ROW_ID_SOMMANO_INIT$:I$ROW_ID_SOMMANO_FINE$),2)</t>
  </si>
  <si>
    <t>45.00</t>
  </si>
  <si>
    <t>68.37</t>
  </si>
  <si>
    <t>ROUND(PRODUCT(I$ROW_SOMMANO_QTA$:J$ROW_UNITARIO$),2)</t>
  </si>
  <si>
    <t>3076.65</t>
  </si>
  <si>
    <t/>
  </si>
  <si>
    <t>111</t>
  </si>
  <si>
    <t>AP_OV_002</t>
  </si>
  <si>
    <t>Fornitura, messa a dimora e governo di specie di macchia mediterranea, incluso pulizia pre-intervento, con sesto di impianto di n. 2 piante/mq. Intervento comprensivo di 30 l di ammendante per mq., preparazione del terreno, impianto degli arbusti e bagnatura con 30 l acqua al mq - Prezzo adeguato al DL 50/2022 (Decreto Aiuti).</t>
  </si>
  <si>
    <t>M I S U R A Z I O N I:</t>
  </si>
  <si>
    <t>Area A.6</t>
  </si>
  <si>
    <t>796.00</t>
  </si>
  <si>
    <t/>
  </si>
  <si>
    <t/>
  </si>
  <si>
    <t/>
  </si>
  <si>
    <t>ROUND(PRODUCT(E$ROW_PU$:H$ROW_LUNG$),2)</t>
  </si>
  <si>
    <t>796.00</t>
  </si>
  <si>
    <t>Area A.7</t>
  </si>
  <si>
    <t>906.00</t>
  </si>
  <si>
    <t/>
  </si>
  <si>
    <t/>
  </si>
  <si>
    <t/>
  </si>
  <si>
    <t>ROUND(PRODUCT(E$ROW_PU$:H$ROW_LUNG$),2)</t>
  </si>
  <si>
    <t>906.00</t>
  </si>
  <si>
    <t>Area A.8</t>
  </si>
  <si>
    <t>695.00</t>
  </si>
  <si>
    <t/>
  </si>
  <si>
    <t/>
  </si>
  <si>
    <t/>
  </si>
  <si>
    <t>ROUND(PRODUCT(E$ROW_PU$:H$ROW_LUNG$),2)</t>
  </si>
  <si>
    <t>695.00</t>
  </si>
  <si>
    <t>3'</t>
  </si>
  <si>
    <t>SOMMANO m2</t>
  </si>
  <si>
    <t>ROUND(SUM(I$ROW_ID_SOMMANO_INIT$:I$ROW_ID_SOMMANO_FINE$),2)</t>
  </si>
  <si>
    <t>2397.00</t>
  </si>
  <si>
    <t>24.33</t>
  </si>
  <si>
    <t>ROUND(PRODUCT(I$ROW_SOMMANO_QTA$:J$ROW_UNITARIO$),2)</t>
  </si>
  <si>
    <t>58319.01</t>
  </si>
  <si>
    <t/>
  </si>
  <si>
    <t>112</t>
  </si>
  <si>
    <t>V.04.010.015.a</t>
  </si>
  <si>
    <t>Pulizia di parete con il taglio di piante e di tutta vegetazione infestante Pulizia di parete con il taglio di piante e di tutta la vegetazione infestante, l'eliminazione di masse instabili, il rilevamento puntuale dello stato di suddivisione delle masse rocciose, compresi l'attrezzatura completa da roccia (caschi, funi, moschettoni, carrucole e imbracature), l'uso di motosega e di utensili da taglio e scavo, l'uso di piccoli utensili demolitori, il carico e trasporto all'interno del cantiere di quanto tagliato, demolito ed abbattuto</t>
  </si>
  <si>
    <t>M I S U R A Z I O N I:</t>
  </si>
  <si>
    <t>Scheda dell'intervento - A2 muro di cemento armato - Corpo A</t>
  </si>
  <si>
    <t/>
  </si>
  <si>
    <t>55.00</t>
  </si>
  <si>
    <t/>
  </si>
  <si>
    <t>4.500</t>
  </si>
  <si>
    <t>ROUND(PRODUCT(E$ROW_PU$:H$ROW_LUNG$),2)</t>
  </si>
  <si>
    <t>247.50</t>
  </si>
  <si>
    <t/>
  </si>
  <si>
    <t/>
  </si>
  <si>
    <t>32.00</t>
  </si>
  <si>
    <t/>
  </si>
  <si>
    <t>3.000</t>
  </si>
  <si>
    <t>ROUND(PRODUCT(E$ROW_PU$:H$ROW_LUNG$),2)</t>
  </si>
  <si>
    <t>96.00</t>
  </si>
  <si>
    <t>3'</t>
  </si>
  <si>
    <t>SOMMANO mq</t>
  </si>
  <si>
    <t>ROUND(SUM(I$ROW_ID_SOMMANO_INIT$:I$ROW_ID_SOMMANO_FINE$),2)</t>
  </si>
  <si>
    <t>343.50</t>
  </si>
  <si>
    <t>6.97</t>
  </si>
  <si>
    <t>ROUND(PRODUCT(I$ROW_SOMMANO_QTA$:J$ROW_UNITARIO$),2)</t>
  </si>
  <si>
    <t>2394.20</t>
  </si>
  <si>
    <t/>
  </si>
  <si>
    <t>113</t>
  </si>
  <si>
    <t>V.04.010.015.a</t>
  </si>
  <si>
    <t>Pulizia di parete con il taglio di piante e di tutta vegetazione infestante Pulizia di parete con il taglio di piante e di tutta la vegetazione infestante, l'eliminazione di masse instabili, il rilevamento puntuale dello stato di suddivisione delle masse rocciose, compresi l'attrezzatura completa da roccia (caschi, funi, moschettoni, carrucole e imbracature), l'uso di motosega e di utensili da taglio e scavo, l'uso di piccoli utensili demolitori, il carico e trasporto all'interno del cantiere di quanto tagliato, demolito ed abbattuto</t>
  </si>
  <si>
    <t>M I S U R A Z I O N I:</t>
  </si>
  <si>
    <t>Scheda dell'intervento - A3 muratura di pietra di tufo - Corpo A</t>
  </si>
  <si>
    <t/>
  </si>
  <si>
    <t>85.20</t>
  </si>
  <si>
    <t/>
  </si>
  <si>
    <t>3.000</t>
  </si>
  <si>
    <t>ROUND(PRODUCT(E$ROW_PU$:H$ROW_LUNG$),2)</t>
  </si>
  <si>
    <t>255.60</t>
  </si>
  <si>
    <t/>
  </si>
  <si>
    <t/>
  </si>
  <si>
    <t/>
  </si>
  <si>
    <t/>
  </si>
  <si>
    <t>0</t>
  </si>
  <si>
    <t>ROUND(PRODUCT(E$ROW_PU$:H$ROW_LUNG$),2)</t>
  </si>
  <si>
    <t>0.00</t>
  </si>
  <si>
    <t>3'</t>
  </si>
  <si>
    <t>SOMMANO mq</t>
  </si>
  <si>
    <t>ROUND(SUM(I$ROW_ID_SOMMANO_INIT$:I$ROW_ID_SOMMANO_FINE$),2)</t>
  </si>
  <si>
    <t>255.60</t>
  </si>
  <si>
    <t>6.97</t>
  </si>
  <si>
    <t>ROUND(PRODUCT(I$ROW_SOMMANO_QTA$:J$ROW_UNITARIO$),2)</t>
  </si>
  <si>
    <t>1781.53</t>
  </si>
  <si>
    <t/>
  </si>
  <si>
    <t>114</t>
  </si>
  <si>
    <t>V.04.010.015.a</t>
  </si>
  <si>
    <t>Pulizia di parete con il taglio di piante e di tutta vegetazione infestante Pulizia di parete con il taglio di piante e di tutta la vegetazione infestante, l'eliminazione di masse instabili, il rilevamento puntuale dello stato di suddivisione delle masse rocciose, compresi l'attrezzatura completa da roccia (caschi, funi, moschettoni, carrucole e imbracature), l'uso di motosega e di utensili da taglio e scavo, l'uso di piccoli utensili demolitori, il carico e trasporto all'interno del cantiere di quanto tagliato, demolito ed abbattuto</t>
  </si>
  <si>
    <t>M I S U R A Z I O N I:</t>
  </si>
  <si>
    <t>Scheda dell'intervento - A2 muro di cemento armato - Corpo A</t>
  </si>
  <si>
    <t/>
  </si>
  <si>
    <t>55.00</t>
  </si>
  <si>
    <t/>
  </si>
  <si>
    <t>4.500</t>
  </si>
  <si>
    <t>ROUND(PRODUCT(E$ROW_PU$:H$ROW_LUNG$),2)</t>
  </si>
  <si>
    <t>247.50</t>
  </si>
  <si>
    <t/>
  </si>
  <si>
    <t/>
  </si>
  <si>
    <t>32.00</t>
  </si>
  <si>
    <t/>
  </si>
  <si>
    <t>3.000</t>
  </si>
  <si>
    <t>ROUND(PRODUCT(E$ROW_PU$:H$ROW_LUNG$),2)</t>
  </si>
  <si>
    <t>96.00</t>
  </si>
  <si>
    <t>3'</t>
  </si>
  <si>
    <t>SOMMANO mq</t>
  </si>
  <si>
    <t>ROUND(SUM(I$ROW_ID_SOMMANO_INIT$:I$ROW_ID_SOMMANO_FINE$),2)</t>
  </si>
  <si>
    <t>343.50</t>
  </si>
  <si>
    <t>6.97</t>
  </si>
  <si>
    <t>ROUND(PRODUCT(I$ROW_SOMMANO_QTA$:J$ROW_UNITARIO$),2)</t>
  </si>
  <si>
    <t>2394.20</t>
  </si>
  <si>
    <t/>
  </si>
  <si>
    <t>115</t>
  </si>
  <si>
    <t>V.03.010.010.a.CAM</t>
  </si>
  <si>
    <t>Rivestimento di superfici di scarpata mediante spargimento manuale, semina a spaglio Rivestimento di superfici di scarpata mediante spargimento manuale a spaglio di idonea miscela di sementi e di eventuali concimanti organici e/o inorganici in quantità e qualità opportunamente individuate. La composizione ella miscela e la quantità di sementi per metro quadro sono stabilite in funzione del contesto ambientale ovvero delle caratteristiche geolitologiche e geomorfologiche, vegetazionali della stazione (in genere valgono quantità da 30 a 60 g/m2). La provenienza delle sementi e erminabilità dovranno essere certificate.Semina a spaglio</t>
  </si>
  <si>
    <t>M I S U R A Z I O N I:</t>
  </si>
  <si>
    <t>Scheda dell'intervento - F1 terrazzamenti con scarpate (rinverdimento) - Corpo A</t>
  </si>
  <si>
    <t>326.00</t>
  </si>
  <si>
    <t/>
  </si>
  <si>
    <t/>
  </si>
  <si>
    <t/>
  </si>
  <si>
    <t>ROUND(PRODUCT(E$ROW_PU$:H$ROW_LUNG$),2)</t>
  </si>
  <si>
    <t>326.00</t>
  </si>
  <si>
    <t>3'</t>
  </si>
  <si>
    <t>SOMMANO mq</t>
  </si>
  <si>
    <t>ROUND(SUM(I$ROW_ID_SOMMANO_INIT$:I$ROW_ID_SOMMANO_FINE$),2)</t>
  </si>
  <si>
    <t>326.00</t>
  </si>
  <si>
    <t>0.76</t>
  </si>
  <si>
    <t>ROUND(PRODUCT(I$ROW_SOMMANO_QTA$:J$ROW_UNITARIO$),2)</t>
  </si>
  <si>
    <t>247.76</t>
  </si>
  <si>
    <t/>
  </si>
  <si>
    <t>116</t>
  </si>
  <si>
    <t>019.04</t>
  </si>
  <si>
    <t>Muratura per opere di sistemazione montana: d) con pietra e malta cementizia dosata a 350 kg costituiti con elementi di pietra di volume non inferiore a 0,1 mq con materiale proveniente da cava, lavorato e posto in opera compresi gli oneri della fornitura del materiale. Prezzo adeguato al DL 50/2022 (Decreto Aiuti).</t>
  </si>
  <si>
    <t>M I S U R A Z I O N I:</t>
  </si>
  <si>
    <t>scheda dell'intervento - A1 muri di pietra a secco ripristino, integrazione e completamento</t>
  </si>
  <si>
    <t/>
  </si>
  <si>
    <t>25.00</t>
  </si>
  <si>
    <t>0.800</t>
  </si>
  <si>
    <t>1.200</t>
  </si>
  <si>
    <t>ROUND(PRODUCT(E$ROW_PU$:H$ROW_LUNG$),2)</t>
  </si>
  <si>
    <t>24.00</t>
  </si>
  <si>
    <t/>
  </si>
  <si>
    <t/>
  </si>
  <si>
    <t>9.50</t>
  </si>
  <si>
    <t>0.800</t>
  </si>
  <si>
    <t>1.200</t>
  </si>
  <si>
    <t>ROUND(PRODUCT(E$ROW_PU$:H$ROW_LUNG$),2)</t>
  </si>
  <si>
    <t>9.12</t>
  </si>
  <si>
    <t/>
  </si>
  <si>
    <t/>
  </si>
  <si>
    <t>14.00</t>
  </si>
  <si>
    <t>0.800</t>
  </si>
  <si>
    <t>1.200</t>
  </si>
  <si>
    <t>ROUND(PRODUCT(E$ROW_PU$:H$ROW_LUNG$),2)</t>
  </si>
  <si>
    <t>13.44</t>
  </si>
  <si>
    <t/>
  </si>
  <si>
    <t/>
  </si>
  <si>
    <t>11.50</t>
  </si>
  <si>
    <t>0.800</t>
  </si>
  <si>
    <t>1.200</t>
  </si>
  <si>
    <t>ROUND(PRODUCT(E$ROW_PU$:H$ROW_LUNG$),2)</t>
  </si>
  <si>
    <t>11.04</t>
  </si>
  <si>
    <t/>
  </si>
  <si>
    <t/>
  </si>
  <si>
    <t>32.00</t>
  </si>
  <si>
    <t>0.800</t>
  </si>
  <si>
    <t>1.200</t>
  </si>
  <si>
    <t>ROUND(PRODUCT(E$ROW_PU$:H$ROW_LUNG$),2)</t>
  </si>
  <si>
    <t>30.72</t>
  </si>
  <si>
    <t/>
  </si>
  <si>
    <t/>
  </si>
  <si>
    <t>14.50</t>
  </si>
  <si>
    <t>0.800</t>
  </si>
  <si>
    <t>1.200</t>
  </si>
  <si>
    <t>ROUND(PRODUCT(E$ROW_PU$:H$ROW_LUNG$),2)</t>
  </si>
  <si>
    <t>13.92</t>
  </si>
  <si>
    <t>3'</t>
  </si>
  <si>
    <t>SOMMANO mc</t>
  </si>
  <si>
    <t>ROUND(SUM(I$ROW_ID_SOMMANO_INIT$:I$ROW_ID_SOMMANO_FINE$),2)</t>
  </si>
  <si>
    <t>102.24</t>
  </si>
  <si>
    <t>236.40</t>
  </si>
  <si>
    <t>ROUND(PRODUCT(I$ROW_SOMMANO_QTA$:J$ROW_UNITARIO$),2)</t>
  </si>
  <si>
    <t>24169.54</t>
  </si>
  <si>
    <t/>
  </si>
  <si>
    <t>117</t>
  </si>
  <si>
    <t>E.08.010.010.a</t>
  </si>
  <si>
    <t>Murature in blocchi di tufo Muratura di blocchetti di tufo scelti e squadrati, eseguita con malta bastarda entro e fuori terra, a qualsiasi profondità o altezza, per pareti rette o curve, compresi l'impiego di regoli a piombo in corrispondenza degli spigoli del muro e di cordicelle per l'allineamento dei blocchetti, la posa in opera degli stessi a strati orizzontali, la formazione dei giunti, la formazione di riseghe, mazzette, spigoli, curvature, architravi e piattabande sui vani porta e finestre, la configurazione a scarpa. Spessore 12 cm</t>
  </si>
  <si>
    <t>M I S U R A Z I O N I:</t>
  </si>
  <si>
    <t>Mitigazione impatto muro sud Corpo A (particella 32)</t>
  </si>
  <si>
    <t>78.40</t>
  </si>
  <si>
    <t/>
  </si>
  <si>
    <t/>
  </si>
  <si>
    <t/>
  </si>
  <si>
    <t>ROUND(PRODUCT(E$ROW_PU$:H$ROW_LUNG$),2)</t>
  </si>
  <si>
    <t>78.40</t>
  </si>
  <si>
    <t>3'</t>
  </si>
  <si>
    <t>SOMMANO mq</t>
  </si>
  <si>
    <t>ROUND(SUM(I$ROW_ID_SOMMANO_INIT$:I$ROW_ID_SOMMANO_FINE$),2)</t>
  </si>
  <si>
    <t>78.40</t>
  </si>
  <si>
    <t>34.80</t>
  </si>
  <si>
    <t>ROUND(PRODUCT(I$ROW_SOMMANO_QTA$:J$ROW_UNITARIO$),2)</t>
  </si>
  <si>
    <t>2728.32</t>
  </si>
  <si>
    <t/>
  </si>
  <si>
    <t>118</t>
  </si>
  <si>
    <t>019.04</t>
  </si>
  <si>
    <t>Muratura per opere di sistemazione montana: d) con pietra e malta cementizia dosata a 350 kg costituiti con elementi di pietra di volume non inferiore a 0,1 mq con materiale proveniente da cava, lavorato e posto in opera compresi gli oneri della fornitura del materiale. Prezzo adeguato al DL 50/2022 (Decreto Aiuti).</t>
  </si>
  <si>
    <t>M I S U R A Z I O N I:</t>
  </si>
  <si>
    <t>scheda dell'intervento - A4 muri dipietra consolidamento, integrazione</t>
  </si>
  <si>
    <t/>
  </si>
  <si>
    <t>44.00</t>
  </si>
  <si>
    <t/>
  </si>
  <si>
    <t>6.500</t>
  </si>
  <si>
    <t>ROUND(PRODUCT(E$ROW_PU$:H$ROW_LUNG$),2)</t>
  </si>
  <si>
    <t>286.00</t>
  </si>
  <si>
    <t/>
  </si>
  <si>
    <t/>
  </si>
  <si>
    <t>54.00</t>
  </si>
  <si>
    <t/>
  </si>
  <si>
    <t>6.500</t>
  </si>
  <si>
    <t>ROUND(PRODUCT(E$ROW_PU$:H$ROW_LUNG$),2)</t>
  </si>
  <si>
    <t>351.00</t>
  </si>
  <si>
    <t>3'</t>
  </si>
  <si>
    <t>SOMMANO mc</t>
  </si>
  <si>
    <t>ROUND(SUM(I$ROW_ID_SOMMANO_INIT$:I$ROW_ID_SOMMANO_FINE$),2)</t>
  </si>
  <si>
    <t>637.00</t>
  </si>
  <si>
    <t>236.40</t>
  </si>
  <si>
    <t>ROUND(PRODUCT(I$ROW_SOMMANO_QTA$:J$ROW_UNITARIO$),2)</t>
  </si>
  <si>
    <t>150586.80</t>
  </si>
  <si>
    <t/>
  </si>
  <si>
    <t>119</t>
  </si>
  <si>
    <t>166.00</t>
  </si>
  <si>
    <t>Scoronamento e rimodellamento delle pendici consolidare, con mezzo meccanico, nel corpo della frana per ha 413,17 Opere di intercettamento, convogliamento e scarico delle acque ... a sezione obbligata, fornitura di canalette e collettori, impianto canalette e collettori e relativi punti di ancoraggioe - Prezzo adeguato al DL 50/2022 (Decreto Aiuti).		</t>
  </si>
  <si>
    <t>M I S U R A Z I O N I:</t>
  </si>
  <si>
    <t>scheda dell'intervento - F1 terrazzamenti con scarpate</t>
  </si>
  <si>
    <t>326.00</t>
  </si>
  <si>
    <t/>
  </si>
  <si>
    <t/>
  </si>
  <si>
    <t/>
  </si>
  <si>
    <t>ROUND(PRODUCT(E$ROW_PU$:H$ROW_LUNG$),2)</t>
  </si>
  <si>
    <t>326.00</t>
  </si>
  <si>
    <t>3'</t>
  </si>
  <si>
    <t>SOMMANO m</t>
  </si>
  <si>
    <t>ROUND(SUM(I$ROW_ID_SOMMANO_INIT$:I$ROW_ID_SOMMANO_FINE$),2)</t>
  </si>
  <si>
    <t>326.00</t>
  </si>
  <si>
    <t>42.00</t>
  </si>
  <si>
    <t>ROUND(PRODUCT(I$ROW_SOMMANO_QTA$:J$ROW_UNITARIO$),2)</t>
  </si>
  <si>
    <t>13692.00</t>
  </si>
  <si>
    <t/>
  </si>
  <si>
    <t>120</t>
  </si>
  <si>
    <t>V.01.010.050.b</t>
  </si>
  <si>
    <t>Panchina in doghe di legno con spigoli arrotondati con schienale Panchina con schienale costituita da doghe di legno di Iroko impregnato a sezione rettangolare 5,5x3,5 cm con spigoli arrotondati. Altezza 74 cm. Posa su pavimentazione o tappeto erboso.</t>
  </si>
  <si>
    <t>M I S U R A Z I O N I:</t>
  </si>
  <si>
    <t>area pic-nic/giochi</t>
  </si>
  <si>
    <t>37.00</t>
  </si>
  <si>
    <t/>
  </si>
  <si>
    <t/>
  </si>
  <si>
    <t/>
  </si>
  <si>
    <t>ROUND(PRODUCT(E$ROW_PU$:H$ROW_LUNG$),2)</t>
  </si>
  <si>
    <t>37.00</t>
  </si>
  <si>
    <t>3'</t>
  </si>
  <si>
    <t>SOMMANO cad</t>
  </si>
  <si>
    <t>ROUND(SUM(I$ROW_ID_SOMMANO_INIT$:I$ROW_ID_SOMMANO_FINE$),2)</t>
  </si>
  <si>
    <t>37.00</t>
  </si>
  <si>
    <t>1325.76</t>
  </si>
  <si>
    <t>ROUND(PRODUCT(I$ROW_SOMMANO_QTA$:J$ROW_UNITARIO$),2)</t>
  </si>
  <si>
    <t>49053.12</t>
  </si>
  <si>
    <t/>
  </si>
  <si>
    <t>121</t>
  </si>
  <si>
    <t>V.01.010.050.b</t>
  </si>
  <si>
    <t>Panchina in doghe di legno con spigoli arrotondati con schienale Panchina con schienale costituita da doghe di legno di Iroko impregnato a sezione rettangolare 5,5x3,5 cm con spigoli arrotondati. Altezza 74 cm. Posa su pavimentazione o tappeto erboso.</t>
  </si>
  <si>
    <t>M I S U R A Z I O N I:</t>
  </si>
  <si>
    <t>area eventi</t>
  </si>
  <si>
    <t>13.00</t>
  </si>
  <si>
    <t/>
  </si>
  <si>
    <t/>
  </si>
  <si>
    <t/>
  </si>
  <si>
    <t>ROUND(PRODUCT(E$ROW_PU$:H$ROW_LUNG$),2)</t>
  </si>
  <si>
    <t>13.00</t>
  </si>
  <si>
    <t>3'</t>
  </si>
  <si>
    <t>SOMMANO cad</t>
  </si>
  <si>
    <t>ROUND(SUM(I$ROW_ID_SOMMANO_INIT$:I$ROW_ID_SOMMANO_FINE$),2)</t>
  </si>
  <si>
    <t>13.00</t>
  </si>
  <si>
    <t>1325.76</t>
  </si>
  <si>
    <t>ROUND(PRODUCT(I$ROW_SOMMANO_QTA$:J$ROW_UNITARIO$),2)</t>
  </si>
  <si>
    <t>17234.88</t>
  </si>
  <si>
    <t/>
  </si>
  <si>
    <t>122</t>
  </si>
  <si>
    <t>V.01.010.025.a</t>
  </si>
  <si>
    <t>Tavolo pic-nic interamente in legno con panche fissate lateralmente Tavolo pic-nic interamente in legno di pino impregnate con fissate lateralmente complete di schienale. Listoni in pino di Svezia di 4,5x9 cm. Ingombro totale di 189x150 cm, altezza del tavolo 68 cm. Posizionamento su pavimentazione o tappeto erboso.</t>
  </si>
  <si>
    <t>M I S U R A Z I O N I:</t>
  </si>
  <si>
    <t>area pic-nic/giochi</t>
  </si>
  <si>
    <t>25.00</t>
  </si>
  <si>
    <t/>
  </si>
  <si>
    <t/>
  </si>
  <si>
    <t/>
  </si>
  <si>
    <t>ROUND(PRODUCT(E$ROW_PU$:H$ROW_LUNG$),2)</t>
  </si>
  <si>
    <t>25.00</t>
  </si>
  <si>
    <t>3'</t>
  </si>
  <si>
    <t>SOMMANO cad</t>
  </si>
  <si>
    <t>ROUND(SUM(I$ROW_ID_SOMMANO_INIT$:I$ROW_ID_SOMMANO_FINE$),2)</t>
  </si>
  <si>
    <t>25.00</t>
  </si>
  <si>
    <t>668.81</t>
  </si>
  <si>
    <t>ROUND(PRODUCT(I$ROW_SOMMANO_QTA$:J$ROW_UNITARIO$),2)</t>
  </si>
  <si>
    <t>16720.25</t>
  </si>
  <si>
    <t/>
  </si>
  <si>
    <t>123</t>
  </si>
  <si>
    <t>V.01.020.025.a</t>
  </si>
  <si>
    <t>Cestino portarifiuti rettangolare in lamiera di acciaio con rivestimento in listelli di legno Cestino portarifiuti rettangolare in lamiera di acciaio zincata rivestita con listelli di legno di Pino nordico trattato di sezione 10x2 cm. Basamento e sportello superiore in lamiera, apertura anteriore con cerniere. Ingombro rorale 660 di larghezza.</t>
  </si>
  <si>
    <t>M I S U R A Z I O N I:</t>
  </si>
  <si>
    <t>area pic-nic/giochi</t>
  </si>
  <si>
    <t>40.00</t>
  </si>
  <si>
    <t/>
  </si>
  <si>
    <t/>
  </si>
  <si>
    <t/>
  </si>
  <si>
    <t>ROUND(PRODUCT(E$ROW_PU$:H$ROW_LUNG$),2)</t>
  </si>
  <si>
    <t>40.00</t>
  </si>
  <si>
    <t>3'</t>
  </si>
  <si>
    <t>SOMMANO cad</t>
  </si>
  <si>
    <t>ROUND(SUM(I$ROW_ID_SOMMANO_INIT$:I$ROW_ID_SOMMANO_FINE$),2)</t>
  </si>
  <si>
    <t>40.00</t>
  </si>
  <si>
    <t>407.48</t>
  </si>
  <si>
    <t>ROUND(PRODUCT(I$ROW_SOMMANO_QTA$:J$ROW_UNITARIO$),2)</t>
  </si>
  <si>
    <t>16299.20</t>
  </si>
  <si>
    <t/>
  </si>
  <si>
    <t>124</t>
  </si>
  <si>
    <t>V.01.020.025.a</t>
  </si>
  <si>
    <t>Cestino portarifiuti rettangolare in lamiera di acciaio con rivestimento in listelli di legno Cestino portarifiuti rettangolare in lamiera di acciaio zincata rivestita con listelli di legno di Pino nordico trattato di sezione 10x2 cm. Basamento e sportello superiore in lamiera, apertura anteriore con cerniere. Ingombro rorale 660 di larghezza.</t>
  </si>
  <si>
    <t>M I S U R A Z I O N I:</t>
  </si>
  <si>
    <t>area eventi</t>
  </si>
  <si>
    <t>13.00</t>
  </si>
  <si>
    <t/>
  </si>
  <si>
    <t/>
  </si>
  <si>
    <t/>
  </si>
  <si>
    <t>ROUND(PRODUCT(E$ROW_PU$:H$ROW_LUNG$),2)</t>
  </si>
  <si>
    <t>13.00</t>
  </si>
  <si>
    <t>3'</t>
  </si>
  <si>
    <t>SOMMANO cad</t>
  </si>
  <si>
    <t>ROUND(SUM(I$ROW_ID_SOMMANO_INIT$:I$ROW_ID_SOMMANO_FINE$),2)</t>
  </si>
  <si>
    <t>13.00</t>
  </si>
  <si>
    <t>407.48</t>
  </si>
  <si>
    <t>ROUND(PRODUCT(I$ROW_SOMMANO_QTA$:J$ROW_UNITARIO$),2)</t>
  </si>
  <si>
    <t>5297.24</t>
  </si>
  <si>
    <t/>
  </si>
  <si>
    <t>125</t>
  </si>
  <si>
    <t>V.01.020.025.a</t>
  </si>
  <si>
    <t>Cestino portarifiuti rettangolare in lamiera di acciaio con rivestimento in listelli di legno Cestino portarifiuti rettangolare in lamiera di acciaio zincata rivestita con listelli di legno di Pino nordico trattato di sezione 10x2 cm. Basamento e sportello superiore in lamiera, apertura anteriore con cerniere. Ingombro rorale 660 di larghezza.</t>
  </si>
  <si>
    <t>M I S U R A Z I O N I:</t>
  </si>
  <si>
    <t>percorso pedonale</t>
  </si>
  <si>
    <t>7.00</t>
  </si>
  <si>
    <t/>
  </si>
  <si>
    <t/>
  </si>
  <si>
    <t/>
  </si>
  <si>
    <t>ROUND(PRODUCT(E$ROW_PU$:H$ROW_LUNG$),2)</t>
  </si>
  <si>
    <t>7.00</t>
  </si>
  <si>
    <t>3'</t>
  </si>
  <si>
    <t>SOMMANO cad</t>
  </si>
  <si>
    <t>ROUND(SUM(I$ROW_ID_SOMMANO_INIT$:I$ROW_ID_SOMMANO_FINE$),2)</t>
  </si>
  <si>
    <t>7.00</t>
  </si>
  <si>
    <t>407.48</t>
  </si>
  <si>
    <t>ROUND(PRODUCT(I$ROW_SOMMANO_QTA$:J$ROW_UNITARIO$),2)</t>
  </si>
  <si>
    <t>2852.36</t>
  </si>
  <si>
    <t/>
  </si>
  <si>
    <t>126</t>
  </si>
  <si>
    <t>V.01.080.025.b</t>
  </si>
  <si>
    <t>Altalena in legno di pino trattato, composta da travi laterali di sostegno e trave superiore di sezione tonda di diametro 140 mm. Seggiolini con catene in acciaio zincato a caldo e maglia antischiacciamento con movimento su boccole autolubrificanti. Dimensioni di ingombro 4000x2500x2600mm. Escluso trattamento suolo e pavimentazione antitrauma per l'area gioco e di rispetto.Con due seggiolini a gabbia in acciaio, rivestiti in gomma antiurto delle dimensioni di 345x455x215 mm</t>
  </si>
  <si>
    <t>M I S U R A Z I O N I:</t>
  </si>
  <si>
    <t>area pic-nic/giochi</t>
  </si>
  <si>
    <t>6.00</t>
  </si>
  <si>
    <t/>
  </si>
  <si>
    <t/>
  </si>
  <si>
    <t/>
  </si>
  <si>
    <t>ROUND(PRODUCT(E$ROW_PU$:H$ROW_LUNG$),2)</t>
  </si>
  <si>
    <t>6.00</t>
  </si>
  <si>
    <t>3'</t>
  </si>
  <si>
    <t>SOMMANO cad</t>
  </si>
  <si>
    <t>ROUND(SUM(I$ROW_ID_SOMMANO_INIT$:I$ROW_ID_SOMMANO_FINE$),2)</t>
  </si>
  <si>
    <t>6.00</t>
  </si>
  <si>
    <t>1796.96</t>
  </si>
  <si>
    <t>ROUND(PRODUCT(I$ROW_SOMMANO_QTA$:J$ROW_UNITARIO$),2)</t>
  </si>
  <si>
    <t>10781.76</t>
  </si>
  <si>
    <t/>
  </si>
  <si>
    <t>127</t>
  </si>
  <si>
    <t>V.01.080.080.a</t>
  </si>
  <si>
    <t>Struttura gioco modulare con struttura portante in legno di pino trattato, composta da una torre con tetto in ventroresina, altalena con catene in acciaio zincato a caldo a maglia antischiacciamento, un seggiolino a tavoletta.</t>
  </si>
  <si>
    <t>M I S U R A Z I O N I:</t>
  </si>
  <si>
    <t>area pic-nic/giochi</t>
  </si>
  <si>
    <t>3.00</t>
  </si>
  <si>
    <t/>
  </si>
  <si>
    <t/>
  </si>
  <si>
    <t/>
  </si>
  <si>
    <t>ROUND(PRODUCT(E$ROW_PU$:H$ROW_LUNG$),2)</t>
  </si>
  <si>
    <t>3.00</t>
  </si>
  <si>
    <t>3'</t>
  </si>
  <si>
    <t>SOMMANO cad</t>
  </si>
  <si>
    <t>ROUND(SUM(I$ROW_ID_SOMMANO_INIT$:I$ROW_ID_SOMMANO_FINE$),2)</t>
  </si>
  <si>
    <t>3.00</t>
  </si>
  <si>
    <t>11487.20</t>
  </si>
  <si>
    <t>ROUND(PRODUCT(I$ROW_SOMMANO_QTA$:J$ROW_UNITARIO$),2)</t>
  </si>
  <si>
    <t>34461.60</t>
  </si>
  <si>
    <t/>
  </si>
  <si>
    <t>128</t>
  </si>
  <si>
    <t>V.01.030.015.d</t>
  </si>
  <si>
    <t>Fioriera in listoni di legno e vasca interna in acciaio zincato Fioriera in listoni di legno di Pino trattato con impregnante atossico per esterni, completa di vasca interna in acciaio zincato, fondo rialzato e altezza 600 mm. Posizionamento su pavimentazione o tappeto erboso.Di forma esagonale, lato 1200 mm</t>
  </si>
  <si>
    <t>M I S U R A Z I O N I:</t>
  </si>
  <si>
    <t>area pic-nic/giochi</t>
  </si>
  <si>
    <t>45.00</t>
  </si>
  <si>
    <t/>
  </si>
  <si>
    <t/>
  </si>
  <si>
    <t/>
  </si>
  <si>
    <t>ROUND(PRODUCT(E$ROW_PU$:H$ROW_LUNG$),2)</t>
  </si>
  <si>
    <t>45.00</t>
  </si>
  <si>
    <t>3'</t>
  </si>
  <si>
    <t>SOMMANO cad</t>
  </si>
  <si>
    <t>ROUND(SUM(I$ROW_ID_SOMMANO_INIT$:I$ROW_ID_SOMMANO_FINE$),2)</t>
  </si>
  <si>
    <t>45.00</t>
  </si>
  <si>
    <t>755.10</t>
  </si>
  <si>
    <t>ROUND(PRODUCT(I$ROW_SOMMANO_QTA$:J$ROW_UNITARIO$),2)</t>
  </si>
  <si>
    <t>33979.50</t>
  </si>
  <si>
    <t/>
  </si>
  <si>
    <t>129</t>
  </si>
  <si>
    <t>V.01.030.015.d</t>
  </si>
  <si>
    <t>Fioriera in listoni di legno e vasca interna in acciaio zincato Fioriera in listoni di legno di Pino trattato con impregnante atossico per esterni, completa di vasca interna in acciaio zincato, fondo rialzato e altezza 600 mm. Posizionamento su pavimentazione o tappeto erboso.Di forma esagonale, lato 1200 mm</t>
  </si>
  <si>
    <t>M I S U R A Z I O N I:</t>
  </si>
  <si>
    <t>area eventi</t>
  </si>
  <si>
    <t>25.00</t>
  </si>
  <si>
    <t/>
  </si>
  <si>
    <t/>
  </si>
  <si>
    <t/>
  </si>
  <si>
    <t>ROUND(PRODUCT(E$ROW_PU$:H$ROW_LUNG$),2)</t>
  </si>
  <si>
    <t>25.00</t>
  </si>
  <si>
    <t>3'</t>
  </si>
  <si>
    <t>SOMMANO cad</t>
  </si>
  <si>
    <t>ROUND(SUM(I$ROW_ID_SOMMANO_INIT$:I$ROW_ID_SOMMANO_FINE$),2)</t>
  </si>
  <si>
    <t>25.00</t>
  </si>
  <si>
    <t>755.10</t>
  </si>
  <si>
    <t>ROUND(PRODUCT(I$ROW_SOMMANO_QTA$:J$ROW_UNITARIO$),2)</t>
  </si>
  <si>
    <t>18877.50</t>
  </si>
  <si>
    <t/>
  </si>
  <si>
    <t>130</t>
  </si>
  <si>
    <t>E.06.010.020.a.CAM</t>
  </si>
  <si>
    <t>Grossa orditura di tetti in legno di castagno o simile, come disposto dalla Direzione Lavori, fornita e posta in opera, squadrata con l'ascia a sezione pressoché uniforme, compresi chiodatura, bullonatura, incastro, incollaggio fra elementi in legno, l'occorrente ferramenta, la spalmatura delle testate con carbolineum o simile, la muratura delle testate stesse nelle predisposte sedi, compresi gli sfridi, i tagli a misura. A struttura composta (capriate, puntoni)</t>
  </si>
  <si>
    <t>M I S U R A Z I O N I:</t>
  </si>
  <si>
    <t>NUOVE CAPRIATE locali esposizioni</t>
  </si>
  <si>
    <t>7.00</t>
  </si>
  <si>
    <t>9.40</t>
  </si>
  <si>
    <t>0.150</t>
  </si>
  <si>
    <t>0.150</t>
  </si>
  <si>
    <t>ROUND(PRODUCT(E$ROW_PU$:H$ROW_LUNG$),2)</t>
  </si>
  <si>
    <t>1.48</t>
  </si>
  <si>
    <t>NUOVE CAPRIATE locali ristorante</t>
  </si>
  <si>
    <t>4.00</t>
  </si>
  <si>
    <t>4.60</t>
  </si>
  <si>
    <t>0.150</t>
  </si>
  <si>
    <t>0.150</t>
  </si>
  <si>
    <t>ROUND(PRODUCT(E$ROW_PU$:H$ROW_LUNG$),2)</t>
  </si>
  <si>
    <t>0.41</t>
  </si>
  <si>
    <t>3'</t>
  </si>
  <si>
    <t>SOMMANO mc</t>
  </si>
  <si>
    <t>ROUND(SUM(I$ROW_ID_SOMMANO_INIT$:I$ROW_ID_SOMMANO_FINE$),2)</t>
  </si>
  <si>
    <t>1.89</t>
  </si>
  <si>
    <t>1849.59</t>
  </si>
  <si>
    <t>ROUND(PRODUCT(I$ROW_SOMMANO_QTA$:J$ROW_UNITARIO$),2)</t>
  </si>
  <si>
    <t>3495.73</t>
  </si>
  <si>
    <t/>
  </si>
  <si>
    <t>131</t>
  </si>
  <si>
    <t>R.03.020.090.a</t>
  </si>
  <si>
    <t>(rif. ex voce tariffa R05.020.090.a) - Tiranti in acciaio armonico per cavi scorrevoli, forniti e posti in opera, in fili, trecce o trefoli, protetti in guaina, entro perfori in muratura compresi i tagli, gli sfridi, il tiro con idonea attrezzatura, con la sola esclusione delle testate di ancoraggio, dei ponteggi e ponti di servizio Trefolo da 0.5" con guaina per lunghezze fino a 10 m</t>
  </si>
  <si>
    <t>M I S U R A Z I O N I:</t>
  </si>
  <si>
    <t>NUOVE CAPRIATE locali esposizioni</t>
  </si>
  <si>
    <t>7.00</t>
  </si>
  <si>
    <t>5.00</t>
  </si>
  <si>
    <t/>
  </si>
  <si>
    <t/>
  </si>
  <si>
    <t>ROUND(PRODUCT(E$ROW_PU$:H$ROW_LUNG$),2)</t>
  </si>
  <si>
    <t>35.00</t>
  </si>
  <si>
    <t>NUOVE CAPRIATE locali ristorante</t>
  </si>
  <si>
    <t>4.00</t>
  </si>
  <si>
    <t>4.50</t>
  </si>
  <si>
    <t/>
  </si>
  <si>
    <t/>
  </si>
  <si>
    <t>ROUND(PRODUCT(E$ROW_PU$:H$ROW_LUNG$),2)</t>
  </si>
  <si>
    <t>18.00</t>
  </si>
  <si>
    <t>3'</t>
  </si>
  <si>
    <t>SOMMANO m</t>
  </si>
  <si>
    <t>ROUND(SUM(I$ROW_ID_SOMMANO_INIT$:I$ROW_ID_SOMMANO_FINE$),2)</t>
  </si>
  <si>
    <t>53.00</t>
  </si>
  <si>
    <t>18.64</t>
  </si>
  <si>
    <t>ROUND(PRODUCT(I$ROW_SOMMANO_QTA$:J$ROW_UNITARIO$),2)</t>
  </si>
  <si>
    <t>987.92</t>
  </si>
  <si>
    <t/>
  </si>
  <si>
    <t>132</t>
  </si>
  <si>
    <t>E.06.010.020.b.CAM</t>
  </si>
  <si>
    <t>Grossa orditura di tetti in legno di castagno o simile, come disposto dalla Direzione Lavori, fornita e posta in opera, squadrata con l'ascia a sezione pressoché uniforme, compresi chiodatura, bullonatura, incastro, incollaggio fra elementi in legno, l'occorrente ferramenta, la spalmatura delle testate con carbolineum o simile, la muratura delle testate stesse nelle predisposte sedi, compresi gli sfridi, i tagli a misura. A struttura semplice (arcarecci e terzere)</t>
  </si>
  <si>
    <t>M I S U R A Z I O N I:</t>
  </si>
  <si>
    <t>NUOVA COPERTURA locali esposizioni</t>
  </si>
  <si>
    <t>12.00</t>
  </si>
  <si>
    <t>11.30</t>
  </si>
  <si>
    <t>0.070</t>
  </si>
  <si>
    <t>0.070</t>
  </si>
  <si>
    <t>ROUND(PRODUCT(E$ROW_PU$:H$ROW_LUNG$),2)</t>
  </si>
  <si>
    <t>0.66</t>
  </si>
  <si>
    <t/>
  </si>
  <si>
    <t>12.00</t>
  </si>
  <si>
    <t>10.10</t>
  </si>
  <si>
    <t>0.070</t>
  </si>
  <si>
    <t>0.070</t>
  </si>
  <si>
    <t>ROUND(PRODUCT(E$ROW_PU$:H$ROW_LUNG$),2)</t>
  </si>
  <si>
    <t>0.59</t>
  </si>
  <si>
    <t/>
  </si>
  <si>
    <t>9.00</t>
  </si>
  <si>
    <t>4.30</t>
  </si>
  <si>
    <t>0.070</t>
  </si>
  <si>
    <t>0.070</t>
  </si>
  <si>
    <t>ROUND(PRODUCT(E$ROW_PU$:H$ROW_LUNG$),2)</t>
  </si>
  <si>
    <t>0.19</t>
  </si>
  <si>
    <t>NUOVA COPERTURA locali ristorante</t>
  </si>
  <si>
    <t>10.00</t>
  </si>
  <si>
    <t>5.30</t>
  </si>
  <si>
    <t>0.070</t>
  </si>
  <si>
    <t>0.070</t>
  </si>
  <si>
    <t>ROUND(PRODUCT(E$ROW_PU$:H$ROW_LUNG$),2)</t>
  </si>
  <si>
    <t>0.26</t>
  </si>
  <si>
    <t/>
  </si>
  <si>
    <t>10.00</t>
  </si>
  <si>
    <t>5.30</t>
  </si>
  <si>
    <t>0.070</t>
  </si>
  <si>
    <t>0.070</t>
  </si>
  <si>
    <t>ROUND(PRODUCT(E$ROW_PU$:H$ROW_LUNG$),2)</t>
  </si>
  <si>
    <t>0.26</t>
  </si>
  <si>
    <t>3'</t>
  </si>
  <si>
    <t>SOMMANO mc</t>
  </si>
  <si>
    <t>ROUND(SUM(I$ROW_ID_SOMMANO_INIT$:I$ROW_ID_SOMMANO_FINE$),2)</t>
  </si>
  <si>
    <t>1.96</t>
  </si>
  <si>
    <t>1440.20</t>
  </si>
  <si>
    <t>ROUND(PRODUCT(I$ROW_SOMMANO_QTA$:J$ROW_UNITARIO$),2)</t>
  </si>
  <si>
    <t>2822.79</t>
  </si>
  <si>
    <t/>
  </si>
  <si>
    <t>133</t>
  </si>
  <si>
    <t>E.11.010.080.a</t>
  </si>
  <si>
    <t>Fornitura e posa in opera di tavolato in abete dello spessore massimo di 25 mm per manto di copertura, compresi l'incastro a mezzo legno, chiodatura, bullonatura, incollaggio, gli sfridi, i tagli a misura, il tiro e il calo dei materiali, i ponti di servizio fino a 4,0 m dal piano di appoggio, due mani di impregnante protettivo tipo carbolineum o simile, e ogni altro onere e magistero per dare il lavoro finito a perfetta regola d'arte Tavolato in legno di abete per manto di copertura</t>
  </si>
  <si>
    <t>M I S U R A Z I O N I:</t>
  </si>
  <si>
    <t>NUOVA COPERTURA locali esposizioni</t>
  </si>
  <si>
    <t>115.50</t>
  </si>
  <si>
    <t/>
  </si>
  <si>
    <t/>
  </si>
  <si>
    <t/>
  </si>
  <si>
    <t>ROUND(PRODUCT(E$ROW_PU$:H$ROW_LUNG$),2)</t>
  </si>
  <si>
    <t>115.50</t>
  </si>
  <si>
    <t>NUOVA COPERTURA locali ristorante</t>
  </si>
  <si>
    <t>31.50</t>
  </si>
  <si>
    <t/>
  </si>
  <si>
    <t/>
  </si>
  <si>
    <t/>
  </si>
  <si>
    <t>ROUND(PRODUCT(E$ROW_PU$:H$ROW_LUNG$),2)</t>
  </si>
  <si>
    <t>31.50</t>
  </si>
  <si>
    <t>3'</t>
  </si>
  <si>
    <t>SOMMANO mq</t>
  </si>
  <si>
    <t>ROUND(SUM(I$ROW_ID_SOMMANO_INIT$:I$ROW_ID_SOMMANO_FINE$),2)</t>
  </si>
  <si>
    <t>147.00</t>
  </si>
  <si>
    <t>16.90</t>
  </si>
  <si>
    <t>ROUND(PRODUCT(I$ROW_SOMMANO_QTA$:J$ROW_UNITARIO$),2)</t>
  </si>
  <si>
    <t>2484.30</t>
  </si>
  <si>
    <t/>
  </si>
  <si>
    <t>134</t>
  </si>
  <si>
    <t>E.10.020.030.d.CAM</t>
  </si>
  <si>
    <t>Isolamento termico di coperture con pannelli in poliuretano espanso rigido (rivestito con velo di vetro saturato) Isolamento termico ed acustico realizzato con pannelli coibenti rigidi in schiuma poliuretanica espansa PIR senza impiego di CFC e di HCFC, rivestiti su entrambe le facce con velo di vetro saturato conducibilità termica dichiarata di calcolo 0,028 W/mK in funzione dello spessore resistenza a compressione con deformazione del 10% non inferiore a 150 kPa, comportamento a carico costante determinata al 2% di schiacciamento non inferiore 5000 Kg/m² fissati mediante collante bituminoso a freddo o con collante poliuretanico - Spessore 6 cm</t>
  </si>
  <si>
    <t>M I S U R A Z I O N I:</t>
  </si>
  <si>
    <t>Vedi voce n° 133 [mq 147.00]</t>
  </si>
  <si>
    <t/>
  </si>
  <si>
    <t/>
  </si>
  <si>
    <t/>
  </si>
  <si>
    <t/>
  </si>
  <si>
    <t>ROUND(PRODUCT(E$ROW_PU$:H$ROW_LUNG$,147.00),2)</t>
  </si>
  <si>
    <t>147.00</t>
  </si>
  <si>
    <t>3'</t>
  </si>
  <si>
    <t>SOMMANO mq</t>
  </si>
  <si>
    <t>ROUND(SUM(I$ROW_ID_SOMMANO_INIT$:I$ROW_ID_SOMMANO_FINE$),2)</t>
  </si>
  <si>
    <t>147.00</t>
  </si>
  <si>
    <t>56.56</t>
  </si>
  <si>
    <t>ROUND(PRODUCT(I$ROW_SOMMANO_QTA$:J$ROW_UNITARIO$),2)</t>
  </si>
  <si>
    <t>8314.32</t>
  </si>
  <si>
    <t/>
  </si>
  <si>
    <t>135</t>
  </si>
  <si>
    <t>E.11.020.010.a</t>
  </si>
  <si>
    <t>Manto di copertura di tetti a spiovente o a padiglione, posta in opera su idoneo supporto, compresi la muratura di un filare ogni tre, oltre ai filari di gronda e di colmo, la formazione dei colmi, diagonali, bocchette, l'utilizzo di altri pezzi speciali, con l'impiego di malta fine di calce e pozzolana per le parti incastrate alla muratura, la sistemazione delle converse, gli oneri per le sovrapposizioni, gli sfridi, i tagli a misura. Tegole e coppi alla romana</t>
  </si>
  <si>
    <t>M I S U R A Z I O N I:</t>
  </si>
  <si>
    <t>Vedi voce n° 134 [mq 147.00]</t>
  </si>
  <si>
    <t/>
  </si>
  <si>
    <t/>
  </si>
  <si>
    <t/>
  </si>
  <si>
    <t/>
  </si>
  <si>
    <t>ROUND(PRODUCT(E$ROW_PU$:H$ROW_LUNG$,147.00),2)</t>
  </si>
  <si>
    <t>147.00</t>
  </si>
  <si>
    <t>3'</t>
  </si>
  <si>
    <t>SOMMANO mq</t>
  </si>
  <si>
    <t>ROUND(SUM(I$ROW_ID_SOMMANO_INIT$:I$ROW_ID_SOMMANO_FINE$),2)</t>
  </si>
  <si>
    <t>147.00</t>
  </si>
  <si>
    <t>41.55</t>
  </si>
  <si>
    <t>ROUND(PRODUCT(I$ROW_SOMMANO_QTA$:J$ROW_UNITARIO$),2)</t>
  </si>
  <si>
    <t>6107.85</t>
  </si>
  <si>
    <t/>
  </si>
  <si>
    <t>136</t>
  </si>
  <si>
    <t>E.01.015.010.b</t>
  </si>
  <si>
    <t>Scavo a sezione obbligata eseguito con mezzi meccanici Scavo a sezione obbligata, eseguito con mezzi meccanici, anche in presenza di battente d'acqua fino a 20 cm sul fondo, compresi i trovanti di volume fino a 0,30 mc, la rimozione di arbusti, lo stradicamento di ceppaie, la regolarizzazione delle pareti secondo profili di progetto, lo spianamento del fondo, anche a gradoni, il paleggiamento sui mezzi di trasporto o l'accantonamento in appositi siti indicati dal D.L. nell'ambito del cantiere. Compresi il rispetto di costruzioni preesistenti sotterranee. In rocce lapidee e tufo, scavabili con benna da roccia</t>
  </si>
  <si>
    <t>M I S U R A Z I O N I:</t>
  </si>
  <si>
    <t>PER FONDAZIONE SCALA</t>
  </si>
  <si>
    <t/>
  </si>
  <si>
    <t>5.20</t>
  </si>
  <si>
    <t>3.550</t>
  </si>
  <si>
    <t>0.800</t>
  </si>
  <si>
    <t>ROUND(PRODUCT(E$ROW_PU$:H$ROW_LUNG$),2)</t>
  </si>
  <si>
    <t>14.77</t>
  </si>
  <si>
    <t>3'</t>
  </si>
  <si>
    <t>SOMMANO mc</t>
  </si>
  <si>
    <t>ROUND(SUM(I$ROW_ID_SOMMANO_INIT$:I$ROW_ID_SOMMANO_FINE$),2)</t>
  </si>
  <si>
    <t>14.77</t>
  </si>
  <si>
    <t>11.19</t>
  </si>
  <si>
    <t>ROUND(PRODUCT(I$ROW_SOMMANO_QTA$:J$ROW_UNITARIO$),2)</t>
  </si>
  <si>
    <t>165.28</t>
  </si>
  <si>
    <t/>
  </si>
  <si>
    <t>137</t>
  </si>
  <si>
    <t>T.01.020.020.a</t>
  </si>
  <si>
    <t>Trasporto di materiale proveniente da lavori di demolizione con motocarro di portata fino a 1 mc Trasporto di materiali di risulta, provenienti da demolizioni e rimozioni, eseguiti anche a mano o in zone disagiate, con motocarro di portata fino a 1 m³, o mezzo di uguali caratteristiche, compresi carico, anche a mano, viaggio, scarico, spandimento del materiale ed esclusi gli oneri di discarica autorizzata</t>
  </si>
  <si>
    <t>M I S U R A Z I O N I:</t>
  </si>
  <si>
    <t>Vedi voce n° 136 [mc 14.77]</t>
  </si>
  <si>
    <t/>
  </si>
  <si>
    <t/>
  </si>
  <si>
    <t/>
  </si>
  <si>
    <t/>
  </si>
  <si>
    <t>ROUND(PRODUCT(E$ROW_PU$:H$ROW_LUNG$,14.77),2)</t>
  </si>
  <si>
    <t>14.77</t>
  </si>
  <si>
    <t>3'</t>
  </si>
  <si>
    <t>SOMMANO mc</t>
  </si>
  <si>
    <t>ROUND(SUM(I$ROW_ID_SOMMANO_INIT$:I$ROW_ID_SOMMANO_FINE$),2)</t>
  </si>
  <si>
    <t>14.77</t>
  </si>
  <si>
    <t>73.08</t>
  </si>
  <si>
    <t>ROUND(PRODUCT(I$ROW_SOMMANO_QTA$:J$ROW_UNITARIO$),2)</t>
  </si>
  <si>
    <t>1079.39</t>
  </si>
  <si>
    <t/>
  </si>
  <si>
    <t>138</t>
  </si>
  <si>
    <t>E.03.010.010.c.CAM</t>
  </si>
  <si>
    <t>Calcestruzzi non strutturali Calcestruzzo non strutturale a prestazione garantita, in conformità alle norme tecniche vigenti. D max nominale dell'aggregato 30 mm, Classe di consistenza S4. Fornito e messo in opera, compreso l'uso della pompa e del vibratore, nonché gli sfridi e gli oneri per i previsti controlli. Sono escluse le casseforme. Classe di resistenza C20/25</t>
  </si>
  <si>
    <t>M I S U R A Z I O N I:</t>
  </si>
  <si>
    <t>MAGRONE PER FONDAZIONE SCALA</t>
  </si>
  <si>
    <t/>
  </si>
  <si>
    <t>5.20</t>
  </si>
  <si>
    <t>3.550</t>
  </si>
  <si>
    <t>0.100</t>
  </si>
  <si>
    <t>ROUND(PRODUCT(E$ROW_PU$:H$ROW_LUNG$),2)</t>
  </si>
  <si>
    <t>1.85</t>
  </si>
  <si>
    <t/>
  </si>
  <si>
    <t/>
  </si>
  <si>
    <t/>
  </si>
  <si>
    <t/>
  </si>
  <si>
    <t>0</t>
  </si>
  <si>
    <t>ROUND(PRODUCT(E$ROW_PU$:H$ROW_LUNG$),2)</t>
  </si>
  <si>
    <t>0.00</t>
  </si>
  <si>
    <t>3'</t>
  </si>
  <si>
    <t>SOMMANO mc</t>
  </si>
  <si>
    <t>ROUND(SUM(I$ROW_ID_SOMMANO_INIT$:I$ROW_ID_SOMMANO_FINE$),2)</t>
  </si>
  <si>
    <t>1.85</t>
  </si>
  <si>
    <t>155.92</t>
  </si>
  <si>
    <t>ROUND(PRODUCT(I$ROW_SOMMANO_QTA$:J$ROW_UNITARIO$),2)</t>
  </si>
  <si>
    <t>288.45</t>
  </si>
  <si>
    <t/>
  </si>
  <si>
    <t>139</t>
  </si>
  <si>
    <t>E.03.030.010.a</t>
  </si>
  <si>
    <t>Casseforme per strutture in calcestruzzo Casseforme di qualunque tipo rette o centinate per getti di conglomerati cementizi semplici o armati compreso armo, disarmante, disarmo, opere di puntellatura e sostegno, nonché la pulitura del materiale per il reimpiego; misurate secondo la superficie effettiva delle casseforme a contatto con il calcestruzzo. Strutture di fondazione.</t>
  </si>
  <si>
    <t>M I S U R A Z I O N I:</t>
  </si>
  <si>
    <t>PER FONDAZIONE SCALA</t>
  </si>
  <si>
    <t/>
  </si>
  <si>
    <t>17.50</t>
  </si>
  <si>
    <t/>
  </si>
  <si>
    <t>0.500</t>
  </si>
  <si>
    <t>ROUND(PRODUCT(E$ROW_PU$:H$ROW_LUNG$),2)</t>
  </si>
  <si>
    <t>8.75</t>
  </si>
  <si>
    <t>3'</t>
  </si>
  <si>
    <t>SOMMANO mq</t>
  </si>
  <si>
    <t>ROUND(SUM(I$ROW_ID_SOMMANO_INIT$:I$ROW_ID_SOMMANO_FINE$),2)</t>
  </si>
  <si>
    <t>8.75</t>
  </si>
  <si>
    <t>28.33</t>
  </si>
  <si>
    <t>ROUND(PRODUCT(I$ROW_SOMMANO_QTA$:J$ROW_UNITARIO$),2)</t>
  </si>
  <si>
    <t>247.89</t>
  </si>
  <si>
    <t/>
  </si>
  <si>
    <t>140</t>
  </si>
  <si>
    <t>E.03.010.020.b.CAM</t>
  </si>
  <si>
    <t>Calcestruzzi per strutture di fondazione ed interrate Calcestruzzo durabile a prestazione garantita, con classe di consistenza S4, con dimensione massima degli aggregati di 32 mm, in conformità alle norme tecniche vigenti. Fornito e messo in opera, compreso l'uso della pompa e del vibratore, nonché gli sfridi e gli oneri per i previsti controlli. Sono esclusi le casseforme e i ferri di armatura. Per strutture di fondazione e interrate Classe di esposizione XC1-XC2 Classe di resistenza C28/35</t>
  </si>
  <si>
    <t>M I S U R A Z I O N I:</t>
  </si>
  <si>
    <t>PER FONDAZIONE SCALA</t>
  </si>
  <si>
    <t/>
  </si>
  <si>
    <t>5.20</t>
  </si>
  <si>
    <t>3.550</t>
  </si>
  <si>
    <t>0.500</t>
  </si>
  <si>
    <t>ROUND(PRODUCT(E$ROW_PU$:H$ROW_LUNG$),2)</t>
  </si>
  <si>
    <t>9.23</t>
  </si>
  <si>
    <t>3'</t>
  </si>
  <si>
    <t>SOMMANO mc</t>
  </si>
  <si>
    <t>ROUND(SUM(I$ROW_ID_SOMMANO_INIT$:I$ROW_ID_SOMMANO_FINE$),2)</t>
  </si>
  <si>
    <t>9.23</t>
  </si>
  <si>
    <t>177.05</t>
  </si>
  <si>
    <t>ROUND(PRODUCT(I$ROW_SOMMANO_QTA$:J$ROW_UNITARIO$),2)</t>
  </si>
  <si>
    <t>1634.17</t>
  </si>
  <si>
    <t/>
  </si>
  <si>
    <t>141</t>
  </si>
  <si>
    <t>E.03.040.010.a.CAM</t>
  </si>
  <si>
    <t>Acciaio per c.a. Acciaio per cemento armato B450C, conforme alle norme tecniche vigenti, tagliato a misura, sagomato e posto in opera, compresi gli sfridi, le legature, gli oneri per i previsti controlli. Acciaio in barre.</t>
  </si>
  <si>
    <t>M I S U R A Z I O N I:</t>
  </si>
  <si>
    <t>Vedi voce n° 140 [mc 9.23]</t>
  </si>
  <si>
    <t/>
  </si>
  <si>
    <t/>
  </si>
  <si>
    <t/>
  </si>
  <si>
    <t>100.000</t>
  </si>
  <si>
    <t>ROUND(PRODUCT(E$ROW_PU$:H$ROW_LUNG$,9.23),2)</t>
  </si>
  <si>
    <t>923.00</t>
  </si>
  <si>
    <t>3'</t>
  </si>
  <si>
    <t>SOMMANO kg</t>
  </si>
  <si>
    <t>ROUND(SUM(I$ROW_ID_SOMMANO_INIT$:I$ROW_ID_SOMMANO_FINE$),2)</t>
  </si>
  <si>
    <t>923.00</t>
  </si>
  <si>
    <t>2.50</t>
  </si>
  <si>
    <t>ROUND(PRODUCT(I$ROW_SOMMANO_QTA$:J$ROW_UNITARIO$),2)</t>
  </si>
  <si>
    <t>2307.50</t>
  </si>
  <si>
    <t/>
  </si>
  <si>
    <t>142</t>
  </si>
  <si>
    <t>E.19.010.010.l.CAM</t>
  </si>
  <si>
    <t>Carpenteria metallica in profilati laminati a caldo per travi e pilastri Profilati in acciaio per travi e pilastri, laminati a caldo della serie IPE, HEA, HEB, HEM, od ottenuti per composizione saldata di piatti, completi di piastre di attacco, compresi i tagli a misura, gli sfridi, le forature, le flange, la bullonatura o saldatura dei profilati, gli oneri relativi ai controlli per legge. Sono esclusi i trattamenti protettivi e le verniciature che verranno pagati a parte Profilati in acciaio per travi e pilastri</t>
  </si>
  <si>
    <t>M I S U R A Z I O N I:</t>
  </si>
  <si>
    <t>NUOVA SCALA</t>
  </si>
  <si>
    <t/>
  </si>
  <si>
    <t/>
  </si>
  <si>
    <t/>
  </si>
  <si>
    <t>0</t>
  </si>
  <si>
    <t>ROUND(PRODUCT(E$ROW_PU$:H$ROW_LUNG$),2)</t>
  </si>
  <si>
    <t>0.00</t>
  </si>
  <si>
    <t>tubolari 100x100x4</t>
  </si>
  <si>
    <t>10.00</t>
  </si>
  <si>
    <t>3.65</t>
  </si>
  <si>
    <t/>
  </si>
  <si>
    <t>12.060</t>
  </si>
  <si>
    <t>ROUND(PRODUCT(E$ROW_PU$:H$ROW_LUNG$),2)</t>
  </si>
  <si>
    <t>440.19</t>
  </si>
  <si>
    <t>UPN140</t>
  </si>
  <si>
    <t>4.00</t>
  </si>
  <si>
    <t>1.90</t>
  </si>
  <si>
    <t/>
  </si>
  <si>
    <t>16.000</t>
  </si>
  <si>
    <t>ROUND(PRODUCT(E$ROW_PU$:H$ROW_LUNG$),2)</t>
  </si>
  <si>
    <t>121.60</t>
  </si>
  <si>
    <t/>
  </si>
  <si>
    <t>2.00</t>
  </si>
  <si>
    <t>2.40</t>
  </si>
  <si>
    <t/>
  </si>
  <si>
    <t>16.000</t>
  </si>
  <si>
    <t>ROUND(PRODUCT(E$ROW_PU$:H$ROW_LUNG$),2)</t>
  </si>
  <si>
    <t>76.80</t>
  </si>
  <si>
    <t/>
  </si>
  <si>
    <t>2.00</t>
  </si>
  <si>
    <t>3.60</t>
  </si>
  <si>
    <t/>
  </si>
  <si>
    <t>16.000</t>
  </si>
  <si>
    <t>ROUND(PRODUCT(E$ROW_PU$:H$ROW_LUNG$),2)</t>
  </si>
  <si>
    <t>115.20</t>
  </si>
  <si>
    <t/>
  </si>
  <si>
    <t>2.00</t>
  </si>
  <si>
    <t>1.40</t>
  </si>
  <si>
    <t/>
  </si>
  <si>
    <t>16.000</t>
  </si>
  <si>
    <t>ROUND(PRODUCT(E$ROW_PU$:H$ROW_LUNG$),2)</t>
  </si>
  <si>
    <t>44.80</t>
  </si>
  <si>
    <t/>
  </si>
  <si>
    <t>2.00</t>
  </si>
  <si>
    <t>3.20</t>
  </si>
  <si>
    <t/>
  </si>
  <si>
    <t>16.000</t>
  </si>
  <si>
    <t>ROUND(PRODUCT(E$ROW_PU$:H$ROW_LUNG$),2)</t>
  </si>
  <si>
    <t>102.40</t>
  </si>
  <si>
    <t/>
  </si>
  <si>
    <t>4.00</t>
  </si>
  <si>
    <t>2.40</t>
  </si>
  <si>
    <t/>
  </si>
  <si>
    <t>16.000</t>
  </si>
  <si>
    <t>ROUND(PRODUCT(E$ROW_PU$:H$ROW_LUNG$),2)</t>
  </si>
  <si>
    <t>153.60</t>
  </si>
  <si>
    <t>3'</t>
  </si>
  <si>
    <t>SOMMANO kg</t>
  </si>
  <si>
    <t>ROUND(SUM(I$ROW_ID_SOMMANO_INIT$:I$ROW_ID_SOMMANO_FINE$),2)</t>
  </si>
  <si>
    <t>1054.59</t>
  </si>
  <si>
    <t>4.91</t>
  </si>
  <si>
    <t>ROUND(PRODUCT(I$ROW_SOMMANO_QTA$:J$ROW_UNITARIO$),2)</t>
  </si>
  <si>
    <t>5178.04</t>
  </si>
  <si>
    <t/>
  </si>
  <si>
    <t>143</t>
  </si>
  <si>
    <t>E.19.040.030.b</t>
  </si>
  <si>
    <t>Zincatura a caldo di opere in ferro con trattamento a fuoco mediante immersione in vasche che contengono zinco fuso alla temperatura di circa 500 °C, previo decappaggio, lavaggio, ecc. Per strutture leggere</t>
  </si>
  <si>
    <t>M I S U R A Z I O N I:</t>
  </si>
  <si>
    <t>Vedi voce n° 142 [kg 1 054.59]</t>
  </si>
  <si>
    <t/>
  </si>
  <si>
    <t/>
  </si>
  <si>
    <t/>
  </si>
  <si>
    <t/>
  </si>
  <si>
    <t>ROUND(PRODUCT(E$ROW_PU$:H$ROW_LUNG$,1054.59),2)</t>
  </si>
  <si>
    <t>1054.59</t>
  </si>
  <si>
    <t>3'</t>
  </si>
  <si>
    <t>SOMMANO kg</t>
  </si>
  <si>
    <t>ROUND(SUM(I$ROW_ID_SOMMANO_INIT$:I$ROW_ID_SOMMANO_FINE$),2)</t>
  </si>
  <si>
    <t>1054.59</t>
  </si>
  <si>
    <t>2.30</t>
  </si>
  <si>
    <t>ROUND(PRODUCT(I$ROW_SOMMANO_QTA$:J$ROW_UNITARIO$),2)</t>
  </si>
  <si>
    <t>2425.56</t>
  </si>
  <si>
    <t/>
  </si>
  <si>
    <t>144</t>
  </si>
  <si>
    <t>E.19.030.010.a.CAM</t>
  </si>
  <si>
    <t>Grigliato elettrosaldato pedonale o carrabile realizzato in acciaio S235 JR secondo UNI EN 10027-1 zincato a caldo a norme UNI EN ISO 1461 con collegamento in tondo liscio e/o quadro ritorto, completo di telai, guide, zanche e bullonerie.</t>
  </si>
  <si>
    <t>M I S U R A Z I O N I:</t>
  </si>
  <si>
    <t>NUOVA SCALA</t>
  </si>
  <si>
    <t>14.50</t>
  </si>
  <si>
    <t/>
  </si>
  <si>
    <t/>
  </si>
  <si>
    <t>75.000</t>
  </si>
  <si>
    <t>ROUND(PRODUCT(E$ROW_PU$:H$ROW_LUNG$),2)</t>
  </si>
  <si>
    <t>1087.50</t>
  </si>
  <si>
    <t>3'</t>
  </si>
  <si>
    <t>SOMMANO kg</t>
  </si>
  <si>
    <t>ROUND(SUM(I$ROW_ID_SOMMANO_INIT$:I$ROW_ID_SOMMANO_FINE$),2)</t>
  </si>
  <si>
    <t>1087.50</t>
  </si>
  <si>
    <t>9.63</t>
  </si>
  <si>
    <t>ROUND(PRODUCT(I$ROW_SOMMANO_QTA$:J$ROW_UNITARIO$),2)</t>
  </si>
  <si>
    <t>10472.63</t>
  </si>
  <si>
    <t/>
  </si>
  <si>
    <t>145</t>
  </si>
  <si>
    <t>E.19.020.050.a.CAM</t>
  </si>
  <si>
    <t>Parapetto con profilati in acciaio inox Parapetti costituiti da montanti in piatti, corrimano in acciao inox AISI 304 ed altri elementi di completamento, inclusi i tenditori e ferramenta di fissaggio, compresi i tagli a misura, gli sfridi, le forature, le flange, la bullonatura o saldatura, gli incastri e alloggiamenti nella muratura, le opere murarie. Parapetto con profilato in acciaio inox</t>
  </si>
  <si>
    <t>M I S U R A Z I O N I:</t>
  </si>
  <si>
    <t>NUOVA SCALA</t>
  </si>
  <si>
    <t>2.00</t>
  </si>
  <si>
    <t>2.76</t>
  </si>
  <si>
    <t/>
  </si>
  <si>
    <t>15.000</t>
  </si>
  <si>
    <t>ROUND(PRODUCT(E$ROW_PU$:H$ROW_LUNG$),2)</t>
  </si>
  <si>
    <t>82.80</t>
  </si>
  <si>
    <t/>
  </si>
  <si>
    <t>2.00</t>
  </si>
  <si>
    <t>4.14</t>
  </si>
  <si>
    <t/>
  </si>
  <si>
    <t>15.000</t>
  </si>
  <si>
    <t>ROUND(PRODUCT(E$ROW_PU$:H$ROW_LUNG$),2)</t>
  </si>
  <si>
    <t>124.20</t>
  </si>
  <si>
    <t/>
  </si>
  <si>
    <t>2.00</t>
  </si>
  <si>
    <t>1.40</t>
  </si>
  <si>
    <t/>
  </si>
  <si>
    <t>15.000</t>
  </si>
  <si>
    <t>ROUND(PRODUCT(E$ROW_PU$:H$ROW_LUNG$),2)</t>
  </si>
  <si>
    <t>42.00</t>
  </si>
  <si>
    <t>3'</t>
  </si>
  <si>
    <t>SOMMANO kg</t>
  </si>
  <si>
    <t>ROUND(SUM(I$ROW_ID_SOMMANO_INIT$:I$ROW_ID_SOMMANO_FINE$),2)</t>
  </si>
  <si>
    <t>249.00</t>
  </si>
  <si>
    <t>20.45</t>
  </si>
  <si>
    <t>ROUND(PRODUCT(I$ROW_SOMMANO_QTA$:J$ROW_UNITARIO$),2)</t>
  </si>
  <si>
    <t>5092.05</t>
  </si>
  <si>
    <t/>
  </si>
  <si>
    <t>146</t>
  </si>
  <si>
    <t>I.01.010.080.a</t>
  </si>
  <si>
    <t>Impianto di acqua calda a linea per ambienti civili Predisposizione di allaccio per apparecchi igienico-sanitari con alimentazione a linea continua all'interno di bagni, wc, docce, cucine etc. a valle delle valvole di intercettazione ubicate nel locale. Sono compresi le valvole suddette, le tubazioni in polipropilene per distribuzioni d'acqua calda. Sono esclusi il ripristino dell'intonaco, le apparecchiature igienico-sanitarie e le relative rubinetterie. Sono compresi le opere murarie per l'apertura e eguagliatura delle tracce. Impianto di acqua calda a linea per ambienti civili</t>
  </si>
  <si>
    <t>M I S U R A Z I O N I:</t>
  </si>
  <si>
    <t>scheda dell'intervento - C1 manufatti architettonici edificio particella catastale 24</t>
  </si>
  <si>
    <t/>
  </si>
  <si>
    <t/>
  </si>
  <si>
    <t/>
  </si>
  <si>
    <t>0</t>
  </si>
  <si>
    <t>ROUND(PRODUCT(E$ROW_PU$:H$ROW_LUNG$),2)</t>
  </si>
  <si>
    <t>0.00</t>
  </si>
  <si>
    <t>piano terra</t>
  </si>
  <si>
    <t>20.00</t>
  </si>
  <si>
    <t/>
  </si>
  <si>
    <t/>
  </si>
  <si>
    <t/>
  </si>
  <si>
    <t>ROUND(PRODUCT(E$ROW_PU$:H$ROW_LUNG$),2)</t>
  </si>
  <si>
    <t>20.00</t>
  </si>
  <si>
    <t>piano secondo</t>
  </si>
  <si>
    <t>20.00</t>
  </si>
  <si>
    <t/>
  </si>
  <si>
    <t/>
  </si>
  <si>
    <t/>
  </si>
  <si>
    <t>ROUND(PRODUCT(E$ROW_PU$:H$ROW_LUNG$),2)</t>
  </si>
  <si>
    <t>20.00</t>
  </si>
  <si>
    <t>3'</t>
  </si>
  <si>
    <t>SOMMANO cad</t>
  </si>
  <si>
    <t>ROUND(SUM(I$ROW_ID_SOMMANO_INIT$:I$ROW_ID_SOMMANO_FINE$),2)</t>
  </si>
  <si>
    <t>40.00</t>
  </si>
  <si>
    <t>56.21</t>
  </si>
  <si>
    <t>ROUND(PRODUCT(I$ROW_SOMMANO_QTA$:J$ROW_UNITARIO$),2)</t>
  </si>
  <si>
    <t>2248.40</t>
  </si>
  <si>
    <t/>
  </si>
  <si>
    <t>147</t>
  </si>
  <si>
    <t>I.01.030.080.a</t>
  </si>
  <si>
    <t>Arredo completo per bagno disabili idoneo per ambiente di misura min 210x210 cm Arredo completo per bagno per persone disabili idoneo per ambiente di misura min 210x210 cm fornito di porta con apertura verso l'esterno con luce netta 85 cm, conforme alle norme tecniche vigenticomposto da WC bidet 49 cm, completo di miscelatore termostatico con blocco di sicurezza ed idroscopino; sedile e schienale in ABS, corredato di cassetta di risciacquo da 10 l a comando pneumatico a leva facilitato; lavabo a reclinazione variabile servito da pistoni precaricati all'azoto in vitreous completo di rialzi paraspruzzi, bordo anteriore concavo con spartiacque e appoggiagomiti, con leva a comando facilitato. Arredo completo per locale bagno per persone disabili</t>
  </si>
  <si>
    <t>M I S U R A Z I O N I:</t>
  </si>
  <si>
    <t>scheda dell'intervento - C1 manufatti architettonici edificio particella catastale 24</t>
  </si>
  <si>
    <t/>
  </si>
  <si>
    <t/>
  </si>
  <si>
    <t/>
  </si>
  <si>
    <t>0</t>
  </si>
  <si>
    <t>ROUND(PRODUCT(E$ROW_PU$:H$ROW_LUNG$),2)</t>
  </si>
  <si>
    <t>0.00</t>
  </si>
  <si>
    <t/>
  </si>
  <si>
    <t>2.00</t>
  </si>
  <si>
    <t/>
  </si>
  <si>
    <t/>
  </si>
  <si>
    <t/>
  </si>
  <si>
    <t>ROUND(PRODUCT(E$ROW_PU$:H$ROW_LUNG$),2)</t>
  </si>
  <si>
    <t>2.00</t>
  </si>
  <si>
    <t>3'</t>
  </si>
  <si>
    <t>SOMMANO cad</t>
  </si>
  <si>
    <t>ROUND(SUM(I$ROW_ID_SOMMANO_INIT$:I$ROW_ID_SOMMANO_FINE$),2)</t>
  </si>
  <si>
    <t>2.00</t>
  </si>
  <si>
    <t>3273.04</t>
  </si>
  <si>
    <t>ROUND(PRODUCT(I$ROW_SOMMANO_QTA$:J$ROW_UNITARIO$),2)</t>
  </si>
  <si>
    <t>6546.08</t>
  </si>
  <si>
    <t/>
  </si>
  <si>
    <t>148</t>
  </si>
  <si>
    <t>I.01.020.010.a</t>
  </si>
  <si>
    <t>Vaso in vitreous-china con cassetta ad incasso Vaso a sedere in vetrochina colore biancocompleto di cassetta di scarico ad incasso in polietilene alta densità, galleggiante silenzioso, tubo di risciacquo in polietilene PVC, placca di comando a pulsante, rete porta intonaco per cassetta ad incasso, sedile a ciambella con coperchio in polietilene-PVC; completo, inoltre, di tutta la raccorderia, di alimentazione e scarico; compresi l'uso dei materiali di consumo necessari per la posa in opera del vaso, l'uso della necessaria attrezzatura, la distribuzione dei materiali e dei manufatti al posto di posa, l'assistenza muraria alla posa in opera, l'esecuzione di idonea pulizia a posa ultimata, il sollevamento o l'abbassamento dei materiali di risulta al piano di carico, il carico ed il trasporto dei medesimi alle pubbliche discariche, il corrispettivo alle stesse. Vaso in vitreous-china con cassetta ad incasso</t>
  </si>
  <si>
    <t>M I S U R A Z I O N I:</t>
  </si>
  <si>
    <t>scheda dell'intervento - C1 manufatti architettonici edificio particella catastale 24</t>
  </si>
  <si>
    <t/>
  </si>
  <si>
    <t/>
  </si>
  <si>
    <t/>
  </si>
  <si>
    <t>0</t>
  </si>
  <si>
    <t>ROUND(PRODUCT(E$ROW_PU$:H$ROW_LUNG$),2)</t>
  </si>
  <si>
    <t>0.00</t>
  </si>
  <si>
    <t/>
  </si>
  <si>
    <t>6.00</t>
  </si>
  <si>
    <t/>
  </si>
  <si>
    <t/>
  </si>
  <si>
    <t/>
  </si>
  <si>
    <t>ROUND(PRODUCT(E$ROW_PU$:H$ROW_LUNG$),2)</t>
  </si>
  <si>
    <t>6.00</t>
  </si>
  <si>
    <t>3'</t>
  </si>
  <si>
    <t>SOMMANO cad</t>
  </si>
  <si>
    <t>ROUND(SUM(I$ROW_ID_SOMMANO_INIT$:I$ROW_ID_SOMMANO_FINE$),2)</t>
  </si>
  <si>
    <t>6.00</t>
  </si>
  <si>
    <t>265.41</t>
  </si>
  <si>
    <t>ROUND(PRODUCT(I$ROW_SOMMANO_QTA$:J$ROW_UNITARIO$),2)</t>
  </si>
  <si>
    <t>1592.46</t>
  </si>
  <si>
    <t/>
  </si>
  <si>
    <t>149</t>
  </si>
  <si>
    <t>I.01.020.060.a</t>
  </si>
  <si>
    <t>Lavabo a colonna da 65x48 cm in vitreous-china Lavabo rettangolare a colonna in vetrochina colore biancocompleto di gruppo di erogazione, con scarico corredato di raccordi e filtro, pilone, flessibili, rosette cromate, rubinetti sottolavabo, fissaggi al pianale, compresi l'uso dei materiali di consumo necessari per la posa in opera del lavabo, l'uso della necessaria attrezzatura, la distribuzione dei materiali e dei manufatti al posto di posa, l'assistenza muraria alla posa in opera, l'esecuzione di idonea pulizia a posa ultimata, il sollevamento o l'abbassamento dei materiali di risulta al piano di carico, il carico ed il trasporto dei medesimi alle pubbliche discariche, il corrispettivo alle stesse. Lavabo a colonna da 65x48 cm in vitreous-china con gruppo monocomando</t>
  </si>
  <si>
    <t>M I S U R A Z I O N I:</t>
  </si>
  <si>
    <t>scheda dell'intervento - C1 manufatti architettonici edificio particella catastale 24</t>
  </si>
  <si>
    <t/>
  </si>
  <si>
    <t/>
  </si>
  <si>
    <t/>
  </si>
  <si>
    <t>0</t>
  </si>
  <si>
    <t>ROUND(PRODUCT(E$ROW_PU$:H$ROW_LUNG$),2)</t>
  </si>
  <si>
    <t>0.00</t>
  </si>
  <si>
    <t/>
  </si>
  <si>
    <t>6.00</t>
  </si>
  <si>
    <t/>
  </si>
  <si>
    <t/>
  </si>
  <si>
    <t/>
  </si>
  <si>
    <t>ROUND(PRODUCT(E$ROW_PU$:H$ROW_LUNG$),2)</t>
  </si>
  <si>
    <t>6.00</t>
  </si>
  <si>
    <t>3'</t>
  </si>
  <si>
    <t>SOMMANO cad</t>
  </si>
  <si>
    <t>ROUND(SUM(I$ROW_ID_SOMMANO_INIT$:I$ROW_ID_SOMMANO_FINE$),2)</t>
  </si>
  <si>
    <t>6.00</t>
  </si>
  <si>
    <t>290.82</t>
  </si>
  <si>
    <t>ROUND(PRODUCT(I$ROW_SOMMANO_QTA$:J$ROW_UNITARIO$),2)</t>
  </si>
  <si>
    <t>1744.92</t>
  </si>
  <si>
    <t/>
  </si>
  <si>
    <t>150</t>
  </si>
  <si>
    <t>I.01.010.070.a</t>
  </si>
  <si>
    <t>Impianto di acqua fredda a linea per ambienti civili Predisposizione di allaccio per apparecchi igienico-sanitari con alimentazione a linea continua all'interno di bagni, wc, docce, cucine etc. a valle delle valvole di intercettazione ubicate nel locale. Sono compresi le valvole suddett, le tubazioni in polipropilene, per distribuzioni d'acqua fredda. Sono esclusi il ripristino dell'intonaco, le apparecchiature igienico-sanitarie e le relative rubinetterie. Sono compresi le opere murarie per l'apertura e eguagliatura delle tracce. Impianto di acqua fredda a linea per ambienti civili</t>
  </si>
  <si>
    <t>M I S U R A Z I O N I:</t>
  </si>
  <si>
    <t>scheda dell'intervento - C1 manufatti architettonici edificio particella catastale 24</t>
  </si>
  <si>
    <t/>
  </si>
  <si>
    <t/>
  </si>
  <si>
    <t/>
  </si>
  <si>
    <t>0</t>
  </si>
  <si>
    <t>ROUND(PRODUCT(E$ROW_PU$:H$ROW_LUNG$),2)</t>
  </si>
  <si>
    <t>0.00</t>
  </si>
  <si>
    <t>piano terra</t>
  </si>
  <si>
    <t>20.00</t>
  </si>
  <si>
    <t/>
  </si>
  <si>
    <t/>
  </si>
  <si>
    <t/>
  </si>
  <si>
    <t>ROUND(PRODUCT(E$ROW_PU$:H$ROW_LUNG$),2)</t>
  </si>
  <si>
    <t>20.00</t>
  </si>
  <si>
    <t>piano primo</t>
  </si>
  <si>
    <t>20.00</t>
  </si>
  <si>
    <t/>
  </si>
  <si>
    <t/>
  </si>
  <si>
    <t/>
  </si>
  <si>
    <t>ROUND(PRODUCT(E$ROW_PU$:H$ROW_LUNG$),2)</t>
  </si>
  <si>
    <t>20.00</t>
  </si>
  <si>
    <t>3'</t>
  </si>
  <si>
    <t>SOMMANO m</t>
  </si>
  <si>
    <t>ROUND(SUM(I$ROW_ID_SOMMANO_INIT$:I$ROW_ID_SOMMANO_FINE$),2)</t>
  </si>
  <si>
    <t>40.00</t>
  </si>
  <si>
    <t>64.57</t>
  </si>
  <si>
    <t>ROUND(PRODUCT(I$ROW_SOMMANO_QTA$:J$ROW_UNITARIO$),2)</t>
  </si>
  <si>
    <t>2582.80</t>
  </si>
  <si>
    <t/>
  </si>
  <si>
    <t>151</t>
  </si>
  <si>
    <t>I.03.010.030.h.CAM</t>
  </si>
  <si>
    <t>Tubazione in polipropilene ad alta densità autoestinguente, per colonne di scarico, con staffaggi in verticale o orizzontale all'interno di fabbricati, con giunzioni a bicchiere ad innesto e guarnizione elastomerica, temperatura massima dei fluidi 95°. Sono compresi i pezzi speciali, gli staffaggi con collari antivranti, le opere murarie di apertura e chiusura tracce, con esclusione del rifacimento dell'intonaco e della tinteggiatura.Diametro esterno 160 mm</t>
  </si>
  <si>
    <t>M I S U R A Z I O N I:</t>
  </si>
  <si>
    <t>scheda dell'intervento - C1 manufatti architettonici edificio particella catastale 24</t>
  </si>
  <si>
    <t/>
  </si>
  <si>
    <t/>
  </si>
  <si>
    <t/>
  </si>
  <si>
    <t>0</t>
  </si>
  <si>
    <t>ROUND(PRODUCT(E$ROW_PU$:H$ROW_LUNG$),2)</t>
  </si>
  <si>
    <t>0.00</t>
  </si>
  <si>
    <t/>
  </si>
  <si>
    <t>250.00</t>
  </si>
  <si>
    <t/>
  </si>
  <si>
    <t/>
  </si>
  <si>
    <t/>
  </si>
  <si>
    <t>ROUND(PRODUCT(E$ROW_PU$:H$ROW_LUNG$),2)</t>
  </si>
  <si>
    <t>250.00</t>
  </si>
  <si>
    <t>3'</t>
  </si>
  <si>
    <t>SOMMANO m</t>
  </si>
  <si>
    <t>ROUND(SUM(I$ROW_ID_SOMMANO_INIT$:I$ROW_ID_SOMMANO_FINE$),2)</t>
  </si>
  <si>
    <t>250.00</t>
  </si>
  <si>
    <t>81.13</t>
  </si>
  <si>
    <t>ROUND(PRODUCT(I$ROW_SOMMANO_QTA$:J$ROW_UNITARIO$),2)</t>
  </si>
  <si>
    <t>20282.50</t>
  </si>
  <si>
    <t/>
  </si>
  <si>
    <t>152</t>
  </si>
  <si>
    <t>I.03.010.030.h.CAM</t>
  </si>
  <si>
    <t>Tubazione in polipropilene ad alta densità autoestinguente, per colonne di scarico, con staffaggi in verticale o orizzontale all'interno di fabbricati, con giunzioni a bicchiere ad innesto e guarnizione elastomerica, temperatura massima dei fluidi 95°. Sono compresi i pezzi speciali, gli staffaggi con collari antivranti, le opere murarie di apertura e chiusura tracce, con esclusione del rifacimento dell'intonaco e della tinteggiatura.Diametro esterno 160 mm</t>
  </si>
  <si>
    <t>M I S U R A Z I O N I:</t>
  </si>
  <si>
    <t>scheda dell'intervento - C4 manufatti architettonici edificio particella catastale 594</t>
  </si>
  <si>
    <t/>
  </si>
  <si>
    <t/>
  </si>
  <si>
    <t/>
  </si>
  <si>
    <t>0</t>
  </si>
  <si>
    <t>ROUND(PRODUCT(E$ROW_PU$:H$ROW_LUNG$),2)</t>
  </si>
  <si>
    <t>0.00</t>
  </si>
  <si>
    <t/>
  </si>
  <si>
    <t>50.00</t>
  </si>
  <si>
    <t/>
  </si>
  <si>
    <t/>
  </si>
  <si>
    <t/>
  </si>
  <si>
    <t>ROUND(PRODUCT(E$ROW_PU$:H$ROW_LUNG$),2)</t>
  </si>
  <si>
    <t>50.00</t>
  </si>
  <si>
    <t>3'</t>
  </si>
  <si>
    <t>SOMMANO m</t>
  </si>
  <si>
    <t>ROUND(SUM(I$ROW_ID_SOMMANO_INIT$:I$ROW_ID_SOMMANO_FINE$),2)</t>
  </si>
  <si>
    <t>50.00</t>
  </si>
  <si>
    <t>81.13</t>
  </si>
  <si>
    <t>ROUND(PRODUCT(I$ROW_SOMMANO_QTA$:J$ROW_UNITARIO$),2)</t>
  </si>
  <si>
    <t>4056.50</t>
  </si>
  <si>
    <t/>
  </si>
  <si>
    <t>153</t>
  </si>
  <si>
    <t>I.01.010.080.a</t>
  </si>
  <si>
    <t>Impianto di acqua calda a linea per ambienti civili Predisposizione di allaccio per apparecchi igienico-sanitari con alimentazione a linea continua all'interno di bagni, wc, docce, cucine etc. a valle delle valvole di intercettazione ubicate nel locale. Sono compresi le valvole suddette, le tubazioni in polipropilene per distribuzioni d'acqua calda. Sono esclusi il ripristino dell'intonaco, le apparecchiature igienico-sanitarie e le relative rubinetterie. Sono compresi le opere murarie per l'apertura e eguagliatura delle tracce. Impianto di acqua calda a linea per ambienti civili</t>
  </si>
  <si>
    <t>M I S U R A Z I O N I:</t>
  </si>
  <si>
    <t>scheda dell'intervento - C4 manufatti architettonici edificio particella catastale 594</t>
  </si>
  <si>
    <t/>
  </si>
  <si>
    <t/>
  </si>
  <si>
    <t/>
  </si>
  <si>
    <t>0</t>
  </si>
  <si>
    <t>ROUND(PRODUCT(E$ROW_PU$:H$ROW_LUNG$),2)</t>
  </si>
  <si>
    <t>0.00</t>
  </si>
  <si>
    <t/>
  </si>
  <si>
    <t>5.00</t>
  </si>
  <si>
    <t/>
  </si>
  <si>
    <t/>
  </si>
  <si>
    <t/>
  </si>
  <si>
    <t>ROUND(PRODUCT(E$ROW_PU$:H$ROW_LUNG$),2)</t>
  </si>
  <si>
    <t>5.00</t>
  </si>
  <si>
    <t>3'</t>
  </si>
  <si>
    <t>SOMMANO cad</t>
  </si>
  <si>
    <t>ROUND(SUM(I$ROW_ID_SOMMANO_INIT$:I$ROW_ID_SOMMANO_FINE$),2)</t>
  </si>
  <si>
    <t>5.00</t>
  </si>
  <si>
    <t>56.21</t>
  </si>
  <si>
    <t>ROUND(PRODUCT(I$ROW_SOMMANO_QTA$:J$ROW_UNITARIO$),2)</t>
  </si>
  <si>
    <t>281.05</t>
  </si>
  <si>
    <t/>
  </si>
  <si>
    <t>154</t>
  </si>
  <si>
    <t>I.01.030.080.a</t>
  </si>
  <si>
    <t>Arredo completo per bagno disabili idoneo per ambiente di misura min 210x210 cm Arredo completo per bagno per persone disabili idoneo per ambiente di misura min 210x210 cm fornito di porta con apertura verso l'esterno con luce netta 85 cm, conforme alle norme tecniche vigenticomposto da WC bidet 49 cm, completo di miscelatore termostatico con blocco di sicurezza ed idroscopino; sedile e schienale in ABS, corredato di cassetta di risciacquo da 10 l a comando pneumatico a leva facilitato; lavabo a reclinazione variabile servito da pistoni precaricati all'azoto in vitreous completo di rialzi paraspruzzi, bordo anteriore concavo con spartiacque e appoggiagomiti, con leva a comando facilitato. Arredo completo per locale bagno per persone disabili</t>
  </si>
  <si>
    <t>M I S U R A Z I O N I:</t>
  </si>
  <si>
    <t>scheda dell'intervento - C4 manufatti architettonici edificio particella catastale 594</t>
  </si>
  <si>
    <t/>
  </si>
  <si>
    <t/>
  </si>
  <si>
    <t/>
  </si>
  <si>
    <t>0</t>
  </si>
  <si>
    <t>ROUND(PRODUCT(E$ROW_PU$:H$ROW_LUNG$),2)</t>
  </si>
  <si>
    <t>0.00</t>
  </si>
  <si>
    <t/>
  </si>
  <si>
    <t>2.00</t>
  </si>
  <si>
    <t/>
  </si>
  <si>
    <t/>
  </si>
  <si>
    <t/>
  </si>
  <si>
    <t>ROUND(PRODUCT(E$ROW_PU$:H$ROW_LUNG$),2)</t>
  </si>
  <si>
    <t>2.00</t>
  </si>
  <si>
    <t>3'</t>
  </si>
  <si>
    <t>SOMMANO cad</t>
  </si>
  <si>
    <t>ROUND(SUM(I$ROW_ID_SOMMANO_INIT$:I$ROW_ID_SOMMANO_FINE$),2)</t>
  </si>
  <si>
    <t>2.00</t>
  </si>
  <si>
    <t>3273.04</t>
  </si>
  <si>
    <t>ROUND(PRODUCT(I$ROW_SOMMANO_QTA$:J$ROW_UNITARIO$),2)</t>
  </si>
  <si>
    <t>6546.08</t>
  </si>
  <si>
    <t/>
  </si>
  <si>
    <t>155</t>
  </si>
  <si>
    <t>I.01.020.010.a</t>
  </si>
  <si>
    <t>Vaso in vitreous-china con cassetta ad incasso Vaso a sedere in vetrochina colore biancocompleto di cassetta di scarico ad incasso in polietilene alta densità, galleggiante silenzioso, tubo di risciacquo in polietilene PVC, placca di comando a pulsante, rete porta intonaco per cassetta ad incasso, sedile a ciambella con coperchio in polietilene-PVC; completo, inoltre, di tutta la raccorderia, di alimentazione e scarico; compresi l'uso dei materiali di consumo necessari per la posa in opera del vaso, l'uso della necessaria attrezzatura, la distribuzione dei materiali e dei manufatti al posto di posa, l'assistenza muraria alla posa in opera, l'esecuzione di idonea pulizia a posa ultimata, il sollevamento o l'abbassamento dei materiali di risulta al piano di carico, il carico ed il trasporto dei medesimi alle pubbliche discariche, il corrispettivo alle stesse. Vaso in vitreous-china con cassetta ad incasso</t>
  </si>
  <si>
    <t>M I S U R A Z I O N I:</t>
  </si>
  <si>
    <t>scheda dell'intervento - C4 manufatti architettonici edificio particella catastale 594</t>
  </si>
  <si>
    <t/>
  </si>
  <si>
    <t/>
  </si>
  <si>
    <t/>
  </si>
  <si>
    <t>0</t>
  </si>
  <si>
    <t>ROUND(PRODUCT(E$ROW_PU$:H$ROW_LUNG$),2)</t>
  </si>
  <si>
    <t>0.00</t>
  </si>
  <si>
    <t/>
  </si>
  <si>
    <t>4.00</t>
  </si>
  <si>
    <t/>
  </si>
  <si>
    <t/>
  </si>
  <si>
    <t/>
  </si>
  <si>
    <t>ROUND(PRODUCT(E$ROW_PU$:H$ROW_LUNG$),2)</t>
  </si>
  <si>
    <t>4.00</t>
  </si>
  <si>
    <t>3'</t>
  </si>
  <si>
    <t>SOMMANO cad</t>
  </si>
  <si>
    <t>ROUND(SUM(I$ROW_ID_SOMMANO_INIT$:I$ROW_ID_SOMMANO_FINE$),2)</t>
  </si>
  <si>
    <t>4.00</t>
  </si>
  <si>
    <t>265.41</t>
  </si>
  <si>
    <t>ROUND(PRODUCT(I$ROW_SOMMANO_QTA$:J$ROW_UNITARIO$),2)</t>
  </si>
  <si>
    <t>1061.64</t>
  </si>
  <si>
    <t/>
  </si>
  <si>
    <t>156</t>
  </si>
  <si>
    <t>I.01.020.060.a</t>
  </si>
  <si>
    <t>Lavabo rettangolare a colonna in vetrochina colore bianco, fornito e posto in opera, completo di gruppo di erogazione, con scarico corredato di raccordi e filtro, pilone, flessibili, rosette cromate, rubinetti sottolavabo, fissaggi al pianale, compresi l'uso dei materiali di consumo necessari per la posa in opera del lavabo, l'uso della necessaria attrezzatura, la distribuzione dei materiali e dei manufatti al posto di posa, l'assistenza muraria alla posa in opera, l'esecuzione di idonea pulizia a posa ultimata, il sollevamento o l'abbassamento dei materiali di risulta al piano di carico, il carico ed il trasporto dei medesimi alle pubbliche discariche, il corrispettivo alle stesse e ogni altro onere e magistero per dare il lavoro finito a perfetta regola d'arte Lavabo a colonna da 65x48 cm in vitreous-china con gruppo monocomando</t>
  </si>
  <si>
    <t>M I S U R A Z I O N I:</t>
  </si>
  <si>
    <t>scheda dell'intervento - C4 manufatti architettonici edificio particella catastale 594</t>
  </si>
  <si>
    <t/>
  </si>
  <si>
    <t/>
  </si>
  <si>
    <t/>
  </si>
  <si>
    <t>0</t>
  </si>
  <si>
    <t>ROUND(PRODUCT(E$ROW_PU$:H$ROW_LUNG$),2)</t>
  </si>
  <si>
    <t>0.00</t>
  </si>
  <si>
    <t/>
  </si>
  <si>
    <t>4.00</t>
  </si>
  <si>
    <t/>
  </si>
  <si>
    <t/>
  </si>
  <si>
    <t/>
  </si>
  <si>
    <t>ROUND(PRODUCT(E$ROW_PU$:H$ROW_LUNG$),2)</t>
  </si>
  <si>
    <t>4.00</t>
  </si>
  <si>
    <t>3'</t>
  </si>
  <si>
    <t>SOMMANO cad</t>
  </si>
  <si>
    <t>ROUND(SUM(I$ROW_ID_SOMMANO_INIT$:I$ROW_ID_SOMMANO_FINE$),2)</t>
  </si>
  <si>
    <t>4.00</t>
  </si>
  <si>
    <t>290.82</t>
  </si>
  <si>
    <t>ROUND(PRODUCT(I$ROW_SOMMANO_QTA$:J$ROW_UNITARIO$),2)</t>
  </si>
  <si>
    <t>1163.28</t>
  </si>
  <si>
    <t/>
  </si>
  <si>
    <t>157</t>
  </si>
  <si>
    <t>I.01.010.070.a</t>
  </si>
  <si>
    <t>Impianto di acqua fredda a linea per ambienti civili Predisposizione di allaccio per apparecchi igienico-sanitari con alimentazione a linea continua all'interno di bagni, wc, docce, cucine etc. a valle delle valvole di intercettazione ubicate nel locale. Sono compresi le valvole suddett, le tubazioni in polipropilene, per distribuzioni d'acqua fredda. Sono esclusi il ripristino dell'intonaco, le apparecchiature igienico-sanitarie e le relative rubinetterie. Sono compresi le opere murarie per l'apertura e eguagliatura delle tracce. Impianto di acqua fredda a linea per ambienti civili</t>
  </si>
  <si>
    <t>M I S U R A Z I O N I:</t>
  </si>
  <si>
    <t>scheda dell'intervento - C4 manufatti architettonici edificio particella catastale 594</t>
  </si>
  <si>
    <t/>
  </si>
  <si>
    <t/>
  </si>
  <si>
    <t/>
  </si>
  <si>
    <t>0</t>
  </si>
  <si>
    <t>ROUND(PRODUCT(E$ROW_PU$:H$ROW_LUNG$),2)</t>
  </si>
  <si>
    <t>0.00</t>
  </si>
  <si>
    <t/>
  </si>
  <si>
    <t>8.00</t>
  </si>
  <si>
    <t/>
  </si>
  <si>
    <t/>
  </si>
  <si>
    <t/>
  </si>
  <si>
    <t>ROUND(PRODUCT(E$ROW_PU$:H$ROW_LUNG$),2)</t>
  </si>
  <si>
    <t>8.00</t>
  </si>
  <si>
    <t>3'</t>
  </si>
  <si>
    <t>SOMMANO m</t>
  </si>
  <si>
    <t>ROUND(SUM(I$ROW_ID_SOMMANO_INIT$:I$ROW_ID_SOMMANO_FINE$),2)</t>
  </si>
  <si>
    <t>8.00</t>
  </si>
  <si>
    <t>64.57</t>
  </si>
  <si>
    <t>ROUND(PRODUCT(I$ROW_SOMMANO_QTA$:J$ROW_UNITARIO$),2)</t>
  </si>
  <si>
    <t>516.56</t>
  </si>
  <si>
    <t/>
  </si>
  <si>
    <t>158</t>
  </si>
  <si>
    <t>I.03.010.030.h.CAM</t>
  </si>
  <si>
    <t>Tubazione in polipropilene ad alta densità autoestinguente, per colonne di scarico, con staffaggi in verticale o orizzontale all'interno di fabbricati, con giunzioni a bicchiere ad innesto e guarnizione elastomerica, temperatura massima dei fluidi 95°. Sono compresi i pezzi speciali, gli staffaggi con collari antivranti, le opere murarie di apertura e chiusura tracce, con esclusione del rifacimento dell'intonaco e della tinteggiatura.Diametro esterno 160 mm</t>
  </si>
  <si>
    <t>M I S U R A Z I O N I:</t>
  </si>
  <si>
    <t>scheda dell'intervento - C5 manufatti architettonici edificio particella catastale 28</t>
  </si>
  <si>
    <t>25.00</t>
  </si>
  <si>
    <t/>
  </si>
  <si>
    <t/>
  </si>
  <si>
    <t/>
  </si>
  <si>
    <t>ROUND(PRODUCT(E$ROW_PU$:H$ROW_LUNG$),2)</t>
  </si>
  <si>
    <t>25.00</t>
  </si>
  <si>
    <t>3'</t>
  </si>
  <si>
    <t>SOMMANO m</t>
  </si>
  <si>
    <t>ROUND(SUM(I$ROW_ID_SOMMANO_INIT$:I$ROW_ID_SOMMANO_FINE$),2)</t>
  </si>
  <si>
    <t>25.00</t>
  </si>
  <si>
    <t>81.13</t>
  </si>
  <si>
    <t>ROUND(PRODUCT(I$ROW_SOMMANO_QTA$:J$ROW_UNITARIO$),2)</t>
  </si>
  <si>
    <t>2028.25</t>
  </si>
  <si>
    <t/>
  </si>
  <si>
    <t>159</t>
  </si>
  <si>
    <t>I.01.010.080.a</t>
  </si>
  <si>
    <t>Impianto di acqua calda a linea per ambienti civili Predisposizione di allaccio per apparecchi igienico-sanitari con alimentazione a linea continua all'interno di bagni, wc, docce, cucine etc. a valle delle valvole di intercettazione ubicate nel locale. Sono compresi le valvole suddette, le tubazioni in polipropilene per distribuzioni d'acqua calda. Sono esclusi il ripristino dell'intonaco, le apparecchiature igienico-sanitarie e le relative rubinetterie. Sono compresi le opere murarie per l'apertura e eguagliatura delle tracce. Impianto di acqua calda a linea per ambienti civili</t>
  </si>
  <si>
    <t>M I S U R A Z I O N I:</t>
  </si>
  <si>
    <t>scheda dell'intervento - C5 manufatti architettonici edificio particella catastale 28</t>
  </si>
  <si>
    <t>3.00</t>
  </si>
  <si>
    <t/>
  </si>
  <si>
    <t/>
  </si>
  <si>
    <t/>
  </si>
  <si>
    <t>ROUND(PRODUCT(E$ROW_PU$:H$ROW_LUNG$),2)</t>
  </si>
  <si>
    <t>3.00</t>
  </si>
  <si>
    <t>3'</t>
  </si>
  <si>
    <t>SOMMANO cad</t>
  </si>
  <si>
    <t>ROUND(SUM(I$ROW_ID_SOMMANO_INIT$:I$ROW_ID_SOMMANO_FINE$),2)</t>
  </si>
  <si>
    <t>3.00</t>
  </si>
  <si>
    <t>56.21</t>
  </si>
  <si>
    <t>ROUND(PRODUCT(I$ROW_SOMMANO_QTA$:J$ROW_UNITARIO$),2)</t>
  </si>
  <si>
    <t>168.63</t>
  </si>
  <si>
    <t/>
  </si>
  <si>
    <t>160</t>
  </si>
  <si>
    <t>I.01.030.080.a</t>
  </si>
  <si>
    <t>Arredo completo per bagno disabili idoneo per ambiente di misura min 210x210 cm Arredo completo per bagno per persone disabili idoneo per ambiente di misura min 210x210 cm fornito di porta con apertura verso l'esterno con luce netta 85 cm, conforme alle norme tecniche vigenticomposto da WC bidet 49 cm, completo di miscelatore termostatico con blocco di sicurezza ed idroscopino; sedile e schienale in ABS, corredato di cassetta di risciacquo da 10 l a comando pneumatico a leva facilitato; lavabo a reclinazione variabile servito da pistoni precaricati all'azoto in vitreous completo di rialzi paraspruzzi, bordo anteriore concavo con spartiacque e appoggiagomiti, con leva a comando facilitato. Arredo completo per locale bagno per persone disabili</t>
  </si>
  <si>
    <t>M I S U R A Z I O N I:</t>
  </si>
  <si>
    <t>scheda dell'intervento - C5 manufatti architettonici edificio particella catastale 28</t>
  </si>
  <si>
    <t/>
  </si>
  <si>
    <t/>
  </si>
  <si>
    <t/>
  </si>
  <si>
    <t>0</t>
  </si>
  <si>
    <t>ROUND(PRODUCT(E$ROW_PU$:H$ROW_LUNG$),2)</t>
  </si>
  <si>
    <t>0.00</t>
  </si>
  <si>
    <t/>
  </si>
  <si>
    <t>1.00</t>
  </si>
  <si>
    <t/>
  </si>
  <si>
    <t/>
  </si>
  <si>
    <t/>
  </si>
  <si>
    <t>ROUND(PRODUCT(E$ROW_PU$:H$ROW_LUNG$),2)</t>
  </si>
  <si>
    <t>1.00</t>
  </si>
  <si>
    <t>3'</t>
  </si>
  <si>
    <t>SOMMANO cad</t>
  </si>
  <si>
    <t>ROUND(SUM(I$ROW_ID_SOMMANO_INIT$:I$ROW_ID_SOMMANO_FINE$),2)</t>
  </si>
  <si>
    <t>1.00</t>
  </si>
  <si>
    <t>3273.04</t>
  </si>
  <si>
    <t>ROUND(PRODUCT(I$ROW_SOMMANO_QTA$:J$ROW_UNITARIO$),2)</t>
  </si>
  <si>
    <t>3273.04</t>
  </si>
  <si>
    <t/>
  </si>
  <si>
    <t>161</t>
  </si>
  <si>
    <t>I.01.020.010.a</t>
  </si>
  <si>
    <t>Vaso in vitreous-china con cassetta ad incasso Vaso a sedere in vetrochina colore biancocompleto di cassetta di scarico ad incasso in polietilene alta densità, galleggiante silenzioso, tubo di risciacquo in polietilene PVC, placca di comando a pulsante, rete porta intonaco per cassetta ad incasso, sedile a ciambella con coperchio in polietilene-PVC; completo, inoltre, di tutta la raccorderia, di alimentazione e scarico; compresi l'uso dei materiali di consumo necessari per la posa in opera del vaso, l'uso della necessaria attrezzatura, la distribuzione dei materiali e dei manufatti al posto di posa, l'assistenza muraria alla posa in opera, l'esecuzione di idonea pulizia a posa ultimata, il sollevamento o l'abbassamento dei materiali di risulta al piano di carico, il carico ed il trasporto dei medesimi alle pubbliche discariche, il corrispettivo alle stesse. Vaso in vitreous-china con cassetta ad incasso</t>
  </si>
  <si>
    <t>M I S U R A Z I O N I:</t>
  </si>
  <si>
    <t>scheda dell'intervento - C5 manufatti architettonici edificio particella catastale 28</t>
  </si>
  <si>
    <t/>
  </si>
  <si>
    <t/>
  </si>
  <si>
    <t/>
  </si>
  <si>
    <t>0</t>
  </si>
  <si>
    <t>ROUND(PRODUCT(E$ROW_PU$:H$ROW_LUNG$),2)</t>
  </si>
  <si>
    <t>0.00</t>
  </si>
  <si>
    <t/>
  </si>
  <si>
    <t>1.00</t>
  </si>
  <si>
    <t/>
  </si>
  <si>
    <t/>
  </si>
  <si>
    <t/>
  </si>
  <si>
    <t>ROUND(PRODUCT(E$ROW_PU$:H$ROW_LUNG$),2)</t>
  </si>
  <si>
    <t>1.00</t>
  </si>
  <si>
    <t>3'</t>
  </si>
  <si>
    <t>SOMMANO cad</t>
  </si>
  <si>
    <t>ROUND(SUM(I$ROW_ID_SOMMANO_INIT$:I$ROW_ID_SOMMANO_FINE$),2)</t>
  </si>
  <si>
    <t>1.00</t>
  </si>
  <si>
    <t>265.41</t>
  </si>
  <si>
    <t>ROUND(PRODUCT(I$ROW_SOMMANO_QTA$:J$ROW_UNITARIO$),2)</t>
  </si>
  <si>
    <t>265.41</t>
  </si>
  <si>
    <t/>
  </si>
  <si>
    <t>162</t>
  </si>
  <si>
    <t>I.01.020.060.a</t>
  </si>
  <si>
    <t>Lavabo rettangolare a colonna in vetrochina colore bianco, fornito e posto in opera, completo di gruppo di erogazione, con scarico corredato di raccordi e filtro, pilone, flessibili, rosette cromate, rubinetti sottolavabo, fissaggi al pianale, compresi l'uso dei materiali di consumo necessari per la posa in opera del lavabo, l'uso della necessaria attrezzatura, la distribuzione dei materiali e dei manufatti al posto di posa, l'assistenza muraria alla posa in opera, l'esecuzione di idonea pulizia a posa ultimata, il sollevamento o l'abbassamento dei materiali di risulta al piano di carico, il carico ed il trasporto dei medesimi alle pubbliche discariche, il corrispettivo alle stesse e ogni altro onere e magistero per dare il lavoro finito a perfetta regola d'arte Lavabo a colonna da 65x48 cm in vitreous-china con gruppo monocomando</t>
  </si>
  <si>
    <t>M I S U R A Z I O N I:</t>
  </si>
  <si>
    <t>scheda dell'intervento - C5 manufatti architettonici edificio particella catastale 28</t>
  </si>
  <si>
    <t/>
  </si>
  <si>
    <t/>
  </si>
  <si>
    <t/>
  </si>
  <si>
    <t>0</t>
  </si>
  <si>
    <t>ROUND(PRODUCT(E$ROW_PU$:H$ROW_LUNG$),2)</t>
  </si>
  <si>
    <t>0.00</t>
  </si>
  <si>
    <t/>
  </si>
  <si>
    <t>1.00</t>
  </si>
  <si>
    <t/>
  </si>
  <si>
    <t/>
  </si>
  <si>
    <t/>
  </si>
  <si>
    <t>ROUND(PRODUCT(E$ROW_PU$:H$ROW_LUNG$),2)</t>
  </si>
  <si>
    <t>1.00</t>
  </si>
  <si>
    <t>3'</t>
  </si>
  <si>
    <t>SOMMANO cad</t>
  </si>
  <si>
    <t>ROUND(SUM(I$ROW_ID_SOMMANO_INIT$:I$ROW_ID_SOMMANO_FINE$),2)</t>
  </si>
  <si>
    <t>1.00</t>
  </si>
  <si>
    <t>290.82</t>
  </si>
  <si>
    <t>ROUND(PRODUCT(I$ROW_SOMMANO_QTA$:J$ROW_UNITARIO$),2)</t>
  </si>
  <si>
    <t>290.82</t>
  </si>
  <si>
    <t/>
  </si>
  <si>
    <t>163</t>
  </si>
  <si>
    <t>I.01.010.070.a</t>
  </si>
  <si>
    <t>Impianto di acqua fredda a linea per ambienti civili Predisposizione di allaccio per apparecchi igienico-sanitari con alimentazione a linea continua all'interno di bagni, wc, docce, cucine etc. a valle delle valvole di intercettazione ubicate nel locale. Sono compresi le valvole suddett, le tubazioni in polipropilene, per distribuzioni d'acqua fredda. Sono esclusi il ripristino dell'intonaco, le apparecchiature igienico-sanitarie e le relative rubinetterie. Sono compresi le opere murarie per l'apertura e eguagliatura delle tracce. Impianto di acqua fredda a linea per ambienti civili</t>
  </si>
  <si>
    <t>M I S U R A Z I O N I:</t>
  </si>
  <si>
    <t>scheda dell'intervento - C5 manufatti architettonici edificio particella catastale 28</t>
  </si>
  <si>
    <t/>
  </si>
  <si>
    <t/>
  </si>
  <si>
    <t/>
  </si>
  <si>
    <t>0</t>
  </si>
  <si>
    <t>ROUND(PRODUCT(E$ROW_PU$:H$ROW_LUNG$),2)</t>
  </si>
  <si>
    <t>0.00</t>
  </si>
  <si>
    <t/>
  </si>
  <si>
    <t>4.00</t>
  </si>
  <si>
    <t/>
  </si>
  <si>
    <t/>
  </si>
  <si>
    <t/>
  </si>
  <si>
    <t>ROUND(PRODUCT(E$ROW_PU$:H$ROW_LUNG$),2)</t>
  </si>
  <si>
    <t>4.00</t>
  </si>
  <si>
    <t>3'</t>
  </si>
  <si>
    <t>SOMMANO m</t>
  </si>
  <si>
    <t>ROUND(SUM(I$ROW_ID_SOMMANO_INIT$:I$ROW_ID_SOMMANO_FINE$),2)</t>
  </si>
  <si>
    <t>4.00</t>
  </si>
  <si>
    <t>64.57</t>
  </si>
  <si>
    <t>ROUND(PRODUCT(I$ROW_SOMMANO_QTA$:J$ROW_UNITARIO$),2)</t>
  </si>
  <si>
    <t>258.28</t>
  </si>
  <si>
    <t/>
  </si>
  <si>
    <t>164</t>
  </si>
  <si>
    <t>M.12.030.010.d</t>
  </si>
  <si>
    <t>Accessori per impianti di condizionamento Comando remoto centralizzato, per il monitoraggio e la programmazione di fino a 128 unità interne, con possibilità di impostare mediante visore a cristalli liquidi (LCD), le seguenti funzioni: On/Off, caldo/freddo, deumidificazione, ventilazione, timer con orologio, quattro livelli di programmazione giornaliera, segnalazione su display di eventuali anomalie riscontrate e memorizzazione delle anomalie avvenute, compatibilità con applicazione WEB e internet</t>
  </si>
  <si>
    <t>M I S U R A Z I O N I:</t>
  </si>
  <si>
    <t/>
  </si>
  <si>
    <t>1.00</t>
  </si>
  <si>
    <t/>
  </si>
  <si>
    <t/>
  </si>
  <si>
    <t/>
  </si>
  <si>
    <t>ROUND(PRODUCT(E$ROW_PU$:H$ROW_LUNG$),2)</t>
  </si>
  <si>
    <t>1.00</t>
  </si>
  <si>
    <t>3'</t>
  </si>
  <si>
    <t>SOMMANO cad</t>
  </si>
  <si>
    <t>ROUND(SUM(I$ROW_ID_SOMMANO_INIT$:I$ROW_ID_SOMMANO_FINE$),2)</t>
  </si>
  <si>
    <t>1.00</t>
  </si>
  <si>
    <t>2996.96</t>
  </si>
  <si>
    <t>ROUND(PRODUCT(I$ROW_SOMMANO_QTA$:J$ROW_UNITARIO$),2)</t>
  </si>
  <si>
    <t>2996.96</t>
  </si>
  <si>
    <t/>
  </si>
  <si>
    <t>165</t>
  </si>
  <si>
    <t>M.12.030.010.c</t>
  </si>
  <si>
    <t>Accessori per impianti di condizionamento Pannello di controllo locale, per l'impostazione e la visualizzazione mediante visore a cristalli liquidi (LCD) delle seguenti funzioni: On/Off, caldo/freddo, deumidificazione, ventilazione e timer con orologio</t>
  </si>
  <si>
    <t>M I S U R A Z I O N I:</t>
  </si>
  <si>
    <t/>
  </si>
  <si>
    <t>7.00</t>
  </si>
  <si>
    <t/>
  </si>
  <si>
    <t/>
  </si>
  <si>
    <t/>
  </si>
  <si>
    <t>ROUND(PRODUCT(E$ROW_PU$:H$ROW_LUNG$),2)</t>
  </si>
  <si>
    <t>7.00</t>
  </si>
  <si>
    <t>3'</t>
  </si>
  <si>
    <t>SOMMANO cad</t>
  </si>
  <si>
    <t>ROUND(SUM(I$ROW_ID_SOMMANO_INIT$:I$ROW_ID_SOMMANO_FINE$),2)</t>
  </si>
  <si>
    <t>7.00</t>
  </si>
  <si>
    <t>195.60</t>
  </si>
  <si>
    <t>ROUND(PRODUCT(I$ROW_SOMMANO_QTA$:J$ROW_UNITARIO$),2)</t>
  </si>
  <si>
    <t>1369.20</t>
  </si>
  <si>
    <t/>
  </si>
  <si>
    <t>166</t>
  </si>
  <si>
    <t>M.12.020.020.h</t>
  </si>
  <si>
    <t>Motocondensanti esterne standard Unità motocondensante esterna a volume (flusso) di refrigerante variabile R410A a pompa di calore condensata ad aria, ad espansione diretta, dotata di compressori ermetici del tipo scroll ad inverter, variazione automatica e dinamica della temperatura di evaporazione/condensazione del refrigerante, riscaldamento continuo durante la fase di sbrinamento, funzioni di carica e verifica automatica del quantitativo di refrigerante presente all'interno dell'impianto, possibilità di alimentazione mediante circuito frigorifero a due tubi in rame di unità interne di diversa tipologia con una potenzialità totale sino al 200% della potenzialità totale dell'unità esterna, trasmissione dati mediante cavo di bus del tipo bipolare non polarizzato, struttura esterna in lamiera zincata con verniciatura acrilica, griglie di ripresa aria batterie disposte su i lati maggiori della macchina con espulsione dall'alto mediante uno o più ventilatori elicoidali a basso numero di giri equilibrati dinamicamente e staticamente, alimentazione elettrica 400 V-3-50 Hz, livello medio di rumorosità 54 ÷ 65 dB(A), delle seguenti potenzialità:potenza frigorifera 45 kW, potenza assorbita 12,1 kW, potenza termica 50 kW, potenza assorbita 9,8 kW, fino a 53 unità interne collegabili</t>
  </si>
  <si>
    <t>M I S U R A Z I O N I:</t>
  </si>
  <si>
    <t/>
  </si>
  <si>
    <t>1.00</t>
  </si>
  <si>
    <t/>
  </si>
  <si>
    <t/>
  </si>
  <si>
    <t/>
  </si>
  <si>
    <t>ROUND(PRODUCT(E$ROW_PU$:H$ROW_LUNG$),2)</t>
  </si>
  <si>
    <t>1.00</t>
  </si>
  <si>
    <t>3'</t>
  </si>
  <si>
    <t>SOMMANO cad</t>
  </si>
  <si>
    <t>ROUND(SUM(I$ROW_ID_SOMMANO_INIT$:I$ROW_ID_SOMMANO_FINE$),2)</t>
  </si>
  <si>
    <t>1.00</t>
  </si>
  <si>
    <t>13494.73</t>
  </si>
  <si>
    <t>ROUND(PRODUCT(I$ROW_SOMMANO_QTA$:J$ROW_UNITARIO$),2)</t>
  </si>
  <si>
    <t>13494.73</t>
  </si>
  <si>
    <t/>
  </si>
  <si>
    <t>167</t>
  </si>
  <si>
    <t>M.12.040.070.c</t>
  </si>
  <si>
    <t>Unità interne di condizionamento a pavimento a vista Unità interna del tipo a pavimento, batteria di evaporazione in rame sistema di controllo refrigerante R410A mediante valvola di espansione lineare, chassis in lamiera di acciaio con verniciatura acrilica, completa di filtro a lunga durata facilmente ispezionabile trattato contro le muffe, sistema di sollevamento condensa di tipo meccanico, ventilatore a due velocità, alimentazione 230 V-1-50 Hz, delle seguenti potenzialità:resa frigorifera 3,6 kW, resa termica 4,0 kW, pressione sonora 35/32 dBA</t>
  </si>
  <si>
    <t>M I S U R A Z I O N I:</t>
  </si>
  <si>
    <t/>
  </si>
  <si>
    <t>4.00</t>
  </si>
  <si>
    <t/>
  </si>
  <si>
    <t/>
  </si>
  <si>
    <t/>
  </si>
  <si>
    <t>ROUND(PRODUCT(E$ROW_PU$:H$ROW_LUNG$),2)</t>
  </si>
  <si>
    <t>4.00</t>
  </si>
  <si>
    <t>3'</t>
  </si>
  <si>
    <t>SOMMANO cad</t>
  </si>
  <si>
    <t>ROUND(SUM(I$ROW_ID_SOMMANO_INIT$:I$ROW_ID_SOMMANO_FINE$),2)</t>
  </si>
  <si>
    <t>4.00</t>
  </si>
  <si>
    <t>1098.14</t>
  </si>
  <si>
    <t>ROUND(PRODUCT(I$ROW_SOMMANO_QTA$:J$ROW_UNITARIO$),2)</t>
  </si>
  <si>
    <t>4392.56</t>
  </si>
  <si>
    <t/>
  </si>
  <si>
    <t>168</t>
  </si>
  <si>
    <t>AP_IM_001</t>
  </si>
  <si>
    <t>Unità interna per il trattamento dell'aria esterna multirefrigerante (R22, R407C, R410A) canalizzata a tutta aria esterna. Installazione ad incasso in controsoffitto, alimentata a 380-415VAC, trifase, 50 Hz. Dotata di M-Net Power, il sistema di continuità di funzionamento delle unità interne a fronte di anomalia o mancanza di alimentazione.	Capacità in raffreddamento: 22,4 kW	Capacità in riscaldamento: 21,2 kW	Livello sonoro: 39-44 dB(A)	Prevalenza statica utile: 140-220Pa	Fornita in opera	 - Prezzo adeguato al DL 50/2022 (Decreto Aiuti).</t>
  </si>
  <si>
    <t>M I S U R A Z I O N I:</t>
  </si>
  <si>
    <t/>
  </si>
  <si>
    <t>1.00</t>
  </si>
  <si>
    <t/>
  </si>
  <si>
    <t/>
  </si>
  <si>
    <t/>
  </si>
  <si>
    <t>ROUND(PRODUCT(E$ROW_PU$:H$ROW_LUNG$),2)</t>
  </si>
  <si>
    <t>1.00</t>
  </si>
  <si>
    <t>3'</t>
  </si>
  <si>
    <t>SOMMANO n.</t>
  </si>
  <si>
    <t>ROUND(SUM(I$ROW_ID_SOMMANO_INIT$:I$ROW_ID_SOMMANO_FINE$),2)</t>
  </si>
  <si>
    <t>1.00</t>
  </si>
  <si>
    <t>7709.30</t>
  </si>
  <si>
    <t>ROUND(PRODUCT(I$ROW_SOMMANO_QTA$:J$ROW_UNITARIO$),2)</t>
  </si>
  <si>
    <t>7709.30</t>
  </si>
  <si>
    <t/>
  </si>
  <si>
    <t>169</t>
  </si>
  <si>
    <t>M.12.040.070.b</t>
  </si>
  <si>
    <t>Unità interne di condizionamento a pavimento a vista Unità interna del tipo a pavimento, batteria di evaporazione in rame sistema di controllo refrigerante R410A mediante valvola di espansione lineare, chassis in lamiera di acciaio con verniciatura acrilica, completa di filtro a lunga durata facilmente ispezionabile trattato contro le muffe, sistema di sollevamento condensa di tipo meccanico, ventilatore a due velocità, alimentazione 230 V-1-50 Hz, delle seguenti potenzialità:resa frigorifera 2,8 kW, resa termica 3,2 kW, pressione sonora 35/32 dBA</t>
  </si>
  <si>
    <t>M I S U R A Z I O N I:</t>
  </si>
  <si>
    <t/>
  </si>
  <si>
    <t>4.00</t>
  </si>
  <si>
    <t/>
  </si>
  <si>
    <t/>
  </si>
  <si>
    <t/>
  </si>
  <si>
    <t>ROUND(PRODUCT(E$ROW_PU$:H$ROW_LUNG$),2)</t>
  </si>
  <si>
    <t>4.00</t>
  </si>
  <si>
    <t>3'</t>
  </si>
  <si>
    <t>SOMMANO cad</t>
  </si>
  <si>
    <t>ROUND(SUM(I$ROW_ID_SOMMANO_INIT$:I$ROW_ID_SOMMANO_FINE$),2)</t>
  </si>
  <si>
    <t>4.00</t>
  </si>
  <si>
    <t>1043.23</t>
  </si>
  <si>
    <t>ROUND(PRODUCT(I$ROW_SOMMANO_QTA$:J$ROW_UNITARIO$),2)</t>
  </si>
  <si>
    <t>4172.92</t>
  </si>
  <si>
    <t/>
  </si>
  <si>
    <t>170</t>
  </si>
  <si>
    <t>M.12.030.010.a</t>
  </si>
  <si>
    <t>Accessori per impianti di condizionamento Giunto di derivazione per sistemi di condizionamento ad espansione diretta a volume (flusso) di refrigerante variabile, realizzato in rame ricotto, coibentato con guscio in poliuretano a cellule chiuse</t>
  </si>
  <si>
    <t>M I S U R A Z I O N I:</t>
  </si>
  <si>
    <t/>
  </si>
  <si>
    <t>3.00</t>
  </si>
  <si>
    <t/>
  </si>
  <si>
    <t/>
  </si>
  <si>
    <t/>
  </si>
  <si>
    <t>ROUND(PRODUCT(E$ROW_PU$:H$ROW_LUNG$),2)</t>
  </si>
  <si>
    <t>3.00</t>
  </si>
  <si>
    <t>3'</t>
  </si>
  <si>
    <t>SOMMANO cad</t>
  </si>
  <si>
    <t>ROUND(SUM(I$ROW_ID_SOMMANO_INIT$:I$ROW_ID_SOMMANO_FINE$),2)</t>
  </si>
  <si>
    <t>3.00</t>
  </si>
  <si>
    <t>181.53</t>
  </si>
  <si>
    <t>ROUND(PRODUCT(I$ROW_SOMMANO_QTA$:J$ROW_UNITARIO$),2)</t>
  </si>
  <si>
    <t>544.59</t>
  </si>
  <si>
    <t/>
  </si>
  <si>
    <t>171</t>
  </si>
  <si>
    <t>M.12.030.010.a</t>
  </si>
  <si>
    <t>Accessori per impianti di condizionamento Giunto di derivazione per sistemi di condizionamento ad espansione diretta a volume (flusso) di refrigerante variabile, realizzato in rame ricotto, coibentato con guscio in poliuretano a cellule chiuse</t>
  </si>
  <si>
    <t>M I S U R A Z I O N I:</t>
  </si>
  <si>
    <t/>
  </si>
  <si>
    <t>5.00</t>
  </si>
  <si>
    <t/>
  </si>
  <si>
    <t/>
  </si>
  <si>
    <t/>
  </si>
  <si>
    <t>ROUND(PRODUCT(E$ROW_PU$:H$ROW_LUNG$),2)</t>
  </si>
  <si>
    <t>5.00</t>
  </si>
  <si>
    <t>3'</t>
  </si>
  <si>
    <t>SOMMANO cad</t>
  </si>
  <si>
    <t>ROUND(SUM(I$ROW_ID_SOMMANO_INIT$:I$ROW_ID_SOMMANO_FINE$),2)</t>
  </si>
  <si>
    <t>5.00</t>
  </si>
  <si>
    <t>181.53</t>
  </si>
  <si>
    <t>ROUND(PRODUCT(I$ROW_SOMMANO_QTA$:J$ROW_UNITARIO$),2)</t>
  </si>
  <si>
    <t>907.65</t>
  </si>
  <si>
    <t/>
  </si>
  <si>
    <t>172</t>
  </si>
  <si>
    <t>AP_IM_002</t>
  </si>
  <si>
    <t>Servizio Tecnico per avviamento formula FULL-RISK di sistemi VRF  da un modulo per 1 sistema (unità esterna). Comprende sopralluogo e visita pre-installativa, ispezione del sito, lettura skelton, avviamento del sistema, programmazione dei controllori centralizzati WEB-Server. Dà luogo ad estensione della garanzia a 48 mesi con copertura formula FULL-RISK - Prezzo adeguato al DL 50/2022 (Decreto Aiuti).	</t>
  </si>
  <si>
    <t>M I S U R A Z I O N I:</t>
  </si>
  <si>
    <t/>
  </si>
  <si>
    <t>1.00</t>
  </si>
  <si>
    <t/>
  </si>
  <si>
    <t/>
  </si>
  <si>
    <t/>
  </si>
  <si>
    <t>ROUND(PRODUCT(E$ROW_PU$:H$ROW_LUNG$),2)</t>
  </si>
  <si>
    <t>1.00</t>
  </si>
  <si>
    <t>3'</t>
  </si>
  <si>
    <t>SOMMANO a corpo</t>
  </si>
  <si>
    <t>ROUND(SUM(I$ROW_ID_SOMMANO_INIT$:I$ROW_ID_SOMMANO_FINE$),2)</t>
  </si>
  <si>
    <t>1.00</t>
  </si>
  <si>
    <t>1411.43</t>
  </si>
  <si>
    <t>ROUND(PRODUCT(I$ROW_SOMMANO_QTA$:J$ROW_UNITARIO$),2)</t>
  </si>
  <si>
    <t>1411.43</t>
  </si>
  <si>
    <t/>
  </si>
  <si>
    <t>173</t>
  </si>
  <si>
    <t>U.04.020.010.b</t>
  </si>
  <si>
    <t>Pozzetto di raccordo pedonale non diaframmato Pozzetto di raccordo pedonale, non diaframmato, realizzato con elementi prefabbricati in cemento vibrato con impronte laterali per l'immissione di tubi, senza coperchio o griglia, posto in opera per l'allaccio a tenuta con le tubazioni, inclusi il letto con calcestruzzo cementizio, il rinfianco e il rinterro con la sola esclusione degli oneri per lo scavo Dimensioni 30x30x30 cm</t>
  </si>
  <si>
    <t>M I S U R A Z I O N I:</t>
  </si>
  <si>
    <t/>
  </si>
  <si>
    <t>7.00</t>
  </si>
  <si>
    <t/>
  </si>
  <si>
    <t/>
  </si>
  <si>
    <t/>
  </si>
  <si>
    <t>ROUND(PRODUCT(E$ROW_PU$:H$ROW_LUNG$),2)</t>
  </si>
  <si>
    <t>7.00</t>
  </si>
  <si>
    <t>3'</t>
  </si>
  <si>
    <t>SOMMANO cad</t>
  </si>
  <si>
    <t>ROUND(SUM(I$ROW_ID_SOMMANO_INIT$:I$ROW_ID_SOMMANO_FINE$),2)</t>
  </si>
  <si>
    <t>7.00</t>
  </si>
  <si>
    <t>42.90</t>
  </si>
  <si>
    <t>ROUND(PRODUCT(I$ROW_SOMMANO_QTA$:J$ROW_UNITARIO$),2)</t>
  </si>
  <si>
    <t>300.30</t>
  </si>
  <si>
    <t/>
  </si>
  <si>
    <t>174</t>
  </si>
  <si>
    <t>AP_IM_003</t>
  </si>
  <si>
    <t>Fornitura e posa in opera di  chiusino porta pavimento pesante in acciaio zincato altezza cm 5. Dim. 30x30 - Prezzo adeguato al DL 50/2022 (Decreto Aiuti).		</t>
  </si>
  <si>
    <t>M I S U R A Z I O N I:</t>
  </si>
  <si>
    <t/>
  </si>
  <si>
    <t>7.00</t>
  </si>
  <si>
    <t/>
  </si>
  <si>
    <t/>
  </si>
  <si>
    <t/>
  </si>
  <si>
    <t>ROUND(PRODUCT(E$ROW_PU$:H$ROW_LUNG$),2)</t>
  </si>
  <si>
    <t>7.00</t>
  </si>
  <si>
    <t>3'</t>
  </si>
  <si>
    <t>SOMMANO n.</t>
  </si>
  <si>
    <t>ROUND(SUM(I$ROW_ID_SOMMANO_INIT$:I$ROW_ID_SOMMANO_FINE$),2)</t>
  </si>
  <si>
    <t>7.00</t>
  </si>
  <si>
    <t>119.52</t>
  </si>
  <si>
    <t>ROUND(PRODUCT(I$ROW_SOMMANO_QTA$:J$ROW_UNITARIO$),2)</t>
  </si>
  <si>
    <t>836.64</t>
  </si>
  <si>
    <t/>
  </si>
  <si>
    <t>175</t>
  </si>
  <si>
    <t>AP_IM_004</t>
  </si>
  <si>
    <t>Aspiratore centrifugo da condotto realizzato in  resina plastica ABS bianca, con motore a 2 velocità del tipo a induzione con condensatore di avviamento, accoppiato ad una girante centrifuga a pale avanti. Dotato di termofusibile di protezione e di bronzine autolubrificanti, completo di serranda di non ritorno.	- Diametro nominale 80 mm.	- Dim. 239 mmx239 mm	- Portata massima: 100 m3/h	- Prevalenza massima 22 mm H2O	- Potenza assorbita max 19 W	- Sicurezza e prestazioni certificate IMQ e IMQ PERFORMANCE.	- Controllabile in velocità mediante regolatore Vortice.	Comprensivo di curve, accesori, deviatore di flusso e comando elettronico. Fornita in opera	 - Prezzo adeguato al DL 50/2022 (Decreto Aiuti).</t>
  </si>
  <si>
    <t>M I S U R A Z I O N I:</t>
  </si>
  <si>
    <t/>
  </si>
  <si>
    <t>1.00</t>
  </si>
  <si>
    <t/>
  </si>
  <si>
    <t/>
  </si>
  <si>
    <t/>
  </si>
  <si>
    <t>ROUND(PRODUCT(E$ROW_PU$:H$ROW_LUNG$),2)</t>
  </si>
  <si>
    <t>1.00</t>
  </si>
  <si>
    <t>3'</t>
  </si>
  <si>
    <t>SOMMANO n.</t>
  </si>
  <si>
    <t>ROUND(SUM(I$ROW_ID_SOMMANO_INIT$:I$ROW_ID_SOMMANO_FINE$),2)</t>
  </si>
  <si>
    <t>1.00</t>
  </si>
  <si>
    <t>331.83</t>
  </si>
  <si>
    <t>ROUND(PRODUCT(I$ROW_SOMMANO_QTA$:J$ROW_UNITARIO$),2)</t>
  </si>
  <si>
    <t>331.83</t>
  </si>
  <si>
    <t/>
  </si>
  <si>
    <t>176</t>
  </si>
  <si>
    <t>C.06.030.020.a</t>
  </si>
  <si>
    <t>Estrattore a cassonetto con ventilatore a doppia aspirazione, motore equipaggiato di supporti antivibranti, portelle di ispezione, motore predisposto a doppia alimentazione 380 V 50 Hz con grado di protezione IP 54 Estrattore a cassonetto fino a 600mc/h</t>
  </si>
  <si>
    <t>M I S U R A Z I O N I:</t>
  </si>
  <si>
    <t/>
  </si>
  <si>
    <t>2.00</t>
  </si>
  <si>
    <t/>
  </si>
  <si>
    <t/>
  </si>
  <si>
    <t/>
  </si>
  <si>
    <t>ROUND(PRODUCT(E$ROW_PU$:H$ROW_LUNG$),2)</t>
  </si>
  <si>
    <t>2.00</t>
  </si>
  <si>
    <t>3'</t>
  </si>
  <si>
    <t>SOMMANO cad</t>
  </si>
  <si>
    <t>ROUND(SUM(I$ROW_ID_SOMMANO_INIT$:I$ROW_ID_SOMMANO_FINE$),2)</t>
  </si>
  <si>
    <t>2.00</t>
  </si>
  <si>
    <t>1073.00</t>
  </si>
  <si>
    <t>ROUND(PRODUCT(I$ROW_SOMMANO_QTA$:J$ROW_UNITARIO$),2)</t>
  </si>
  <si>
    <t>2146.00</t>
  </si>
  <si>
    <t/>
  </si>
  <si>
    <t>177</t>
  </si>
  <si>
    <t>AP_IM_005</t>
  </si>
  <si>
    <t>DM - Diffusore quadrato di mandata aria in alluminio ad effetto elicoidale con deflettori regolabili, completo di plenum di raccordo con attacco laterale e serranda di taratura. Dim. 600x600	Fornito in opera  - Prezzo adeguato al DL 50/2022 (Decreto Aiuti).</t>
  </si>
  <si>
    <t>M I S U R A Z I O N I:</t>
  </si>
  <si>
    <t/>
  </si>
  <si>
    <t>6.00</t>
  </si>
  <si>
    <t/>
  </si>
  <si>
    <t/>
  </si>
  <si>
    <t/>
  </si>
  <si>
    <t>ROUND(PRODUCT(E$ROW_PU$:H$ROW_LUNG$),2)</t>
  </si>
  <si>
    <t>6.00</t>
  </si>
  <si>
    <t>3'</t>
  </si>
  <si>
    <t>SOMMANO n.</t>
  </si>
  <si>
    <t>ROUND(SUM(I$ROW_ID_SOMMANO_INIT$:I$ROW_ID_SOMMANO_FINE$),2)</t>
  </si>
  <si>
    <t>6.00</t>
  </si>
  <si>
    <t>441.36</t>
  </si>
  <si>
    <t>ROUND(PRODUCT(I$ROW_SOMMANO_QTA$:J$ROW_UNITARIO$),2)</t>
  </si>
  <si>
    <t>2648.16</t>
  </si>
  <si>
    <t/>
  </si>
  <si>
    <t>178</t>
  </si>
  <si>
    <t>C.06.020.045.a.CAM</t>
  </si>
  <si>
    <t>Valvola di ventilazione in polipropilene, circolare, sistema di fissaggio viti a vista.Diametro 100 mm</t>
  </si>
  <si>
    <t>M I S U R A Z I O N I:</t>
  </si>
  <si>
    <t/>
  </si>
  <si>
    <t>9.00</t>
  </si>
  <si>
    <t/>
  </si>
  <si>
    <t/>
  </si>
  <si>
    <t/>
  </si>
  <si>
    <t>ROUND(PRODUCT(E$ROW_PU$:H$ROW_LUNG$),2)</t>
  </si>
  <si>
    <t>9.00</t>
  </si>
  <si>
    <t>3'</t>
  </si>
  <si>
    <t>SOMMANO cad</t>
  </si>
  <si>
    <t>ROUND(SUM(I$ROW_ID_SOMMANO_INIT$:I$ROW_ID_SOMMANO_FINE$),2)</t>
  </si>
  <si>
    <t>9.00</t>
  </si>
  <si>
    <t>57.26</t>
  </si>
  <si>
    <t>ROUND(PRODUCT(I$ROW_SOMMANO_QTA$:J$ROW_UNITARIO$),2)</t>
  </si>
  <si>
    <t>515.34</t>
  </si>
  <si>
    <t/>
  </si>
  <si>
    <t>179</t>
  </si>
  <si>
    <t>C.06.010.060.a.CAM</t>
  </si>
  <si>
    <t>Canalizzazioni preisolate in poliuretano Condotta per la termoventilazione e il condizionamento dell’aria, realizzata con pannelli sandwich costituiti da un’anima di schiuma poliuretanica espansa ad acqua, senza uso di CFC, HCFC, HFC e HC, espandente dell’isolante con ODP (ozone depletion potential) = 0 e GWP (global warming potential) = 0, rivestita su entrambi i lati con lamine di alluminio goffrato, con contenuto di materiale riciclato certificato in conformità ai Criteri Ambientali Minimi, conduttività termica iniziale λi = 0,022 W/(m °C), classe di reazione al fuoco 0-1, classificazione dei fumi di combustione F1 secondo NF F 16-101, completa di accessori per il corretto montaggio e sfrido di lavorazione; adatti per ambienti interni, densità schiuma poliuretanica 50-54 kg/mc, spessore pannello 20,5 mm, spessore alluminio interno 80 micron ed esterno 80 micron.</t>
  </si>
  <si>
    <t>M I S U R A Z I O N I:</t>
  </si>
  <si>
    <t>Mandata e PAE</t>
  </si>
  <si>
    <t>30.00</t>
  </si>
  <si>
    <t/>
  </si>
  <si>
    <t/>
  </si>
  <si>
    <t/>
  </si>
  <si>
    <t>ROUND(PRODUCT(E$ROW_PU$:H$ROW_LUNG$),2)</t>
  </si>
  <si>
    <t>30.00</t>
  </si>
  <si>
    <t>Estrazione</t>
  </si>
  <si>
    <t>10.00</t>
  </si>
  <si>
    <t/>
  </si>
  <si>
    <t/>
  </si>
  <si>
    <t/>
  </si>
  <si>
    <t>ROUND(PRODUCT(E$ROW_PU$:H$ROW_LUNG$),2)</t>
  </si>
  <si>
    <t>10.00</t>
  </si>
  <si>
    <t>3'</t>
  </si>
  <si>
    <t>SOMMANO mq</t>
  </si>
  <si>
    <t>ROUND(SUM(I$ROW_ID_SOMMANO_INIT$:I$ROW_ID_SOMMANO_FINE$),2)</t>
  </si>
  <si>
    <t>40.00</t>
  </si>
  <si>
    <t>57.26</t>
  </si>
  <si>
    <t>ROUND(PRODUCT(I$ROW_SOMMANO_QTA$:J$ROW_UNITARIO$),2)</t>
  </si>
  <si>
    <t>2290.40</t>
  </si>
  <si>
    <t/>
  </si>
  <si>
    <t>180</t>
  </si>
  <si>
    <t>I.03.010.010.a.CAM</t>
  </si>
  <si>
    <t>Tubazione in PVC rigido, per colonne di scarico verticali o simili, in barre con sistema di giunzione a bicchiere e guarnizione di tenuta, temperatura massima dei fluidi convogliati 70 gradi, compresi i relativi pezzi speciali. I tubi ed i relativi pezzi speciali dovranno garantire una soglia di rumorosità non superiore a 35 db. Classe di resistenza al fuoco B1. Tutti i requisiti di norma dovranno essere certificati da organismi della Comunità Europea. Il prezzo comprende gli oneri del fissaggio alle pareti con relativi collari antivibranti, il passaggio dei tubi in solai o murature. Diametro esterno 32 mm</t>
  </si>
  <si>
    <t>M I S U R A Z I O N I:</t>
  </si>
  <si>
    <t>Scarico condensa</t>
  </si>
  <si>
    <t>35.00</t>
  </si>
  <si>
    <t/>
  </si>
  <si>
    <t/>
  </si>
  <si>
    <t/>
  </si>
  <si>
    <t>ROUND(PRODUCT(E$ROW_PU$:H$ROW_LUNG$),2)</t>
  </si>
  <si>
    <t>35.00</t>
  </si>
  <si>
    <t>3'</t>
  </si>
  <si>
    <t>SOMMANO m</t>
  </si>
  <si>
    <t>ROUND(SUM(I$ROW_ID_SOMMANO_INIT$:I$ROW_ID_SOMMANO_FINE$),2)</t>
  </si>
  <si>
    <t>35.00</t>
  </si>
  <si>
    <t>7.55</t>
  </si>
  <si>
    <t>ROUND(PRODUCT(I$ROW_SOMMANO_QTA$:J$ROW_UNITARIO$),2)</t>
  </si>
  <si>
    <t>264.25</t>
  </si>
  <si>
    <t/>
  </si>
  <si>
    <t>181</t>
  </si>
  <si>
    <t>C.01.020.065.a</t>
  </si>
  <si>
    <t>Tubazione in rame preisolato per impianti di condizionamento Tubo in rame prodotto secondo normativa norma UNI EN 12735-1 (e ASTMB68/m), preisolato con polietilene espanso a cellule chiuse di dimensioni regolari e distribuite uniformemente (UNI EN 14114). La guaina isolante è prodotta nel pieno rispetto del Regolamento europeo cee/ue 2037/2000.Valore medio del fattore di resistenza alla diffusione del vapore acqueo "µ" 14000. Densità media del rivestimento: 33 kg/m3. Esente da residui ammoniacali e resistente agli agenti chimici esterni. Non infiammabile classe 1 (D.M. 26/06/84).Esente da CFC e HCFC (Reg. CEE/UE 2037/2000).Idoneo per il trasporto di fluidi refrigeranti. Compresi i pezzi speciali, il materiale per giunzioni, le opere murarie di apertura e chiusura tracce, il rifacimento dell'intonaco, la tinteggiatura e l'esecuzione di staffaggi in profilati. .Diam. 6,4x1 mm.</t>
  </si>
  <si>
    <t>M I S U R A Z I O N I:</t>
  </si>
  <si>
    <t/>
  </si>
  <si>
    <t>34.00</t>
  </si>
  <si>
    <t/>
  </si>
  <si>
    <t/>
  </si>
  <si>
    <t/>
  </si>
  <si>
    <t>ROUND(PRODUCT(E$ROW_PU$:H$ROW_LUNG$),2)</t>
  </si>
  <si>
    <t>34.00</t>
  </si>
  <si>
    <t>3'</t>
  </si>
  <si>
    <t>SOMMANO m</t>
  </si>
  <si>
    <t>ROUND(SUM(I$ROW_ID_SOMMANO_INIT$:I$ROW_ID_SOMMANO_FINE$),2)</t>
  </si>
  <si>
    <t>34.00</t>
  </si>
  <si>
    <t>10.09</t>
  </si>
  <si>
    <t>ROUND(PRODUCT(I$ROW_SOMMANO_QTA$:J$ROW_UNITARIO$),2)</t>
  </si>
  <si>
    <t>343.06</t>
  </si>
  <si>
    <t/>
  </si>
  <si>
    <t>182</t>
  </si>
  <si>
    <t>C.01.020.065.b</t>
  </si>
  <si>
    <t>Tubazione in rame preisolato per impianti di condizionamento Tubo in rame prodotto secondo normativa norma UNI EN 12735-1 (e ASTMB68/m), preisolato con polietilene espanso a cellule chiuse di dimensioni regolari e distribuite uniformemente (UNI EN 14114). La guaina isolante è prodotta nel pieno rispetto del Regolamento europeo cee/ue 2037/2000.Valore medio del fattore di resistenza alla diffusione del vapore acqueo "µ" 14000. Densità media del rivestimento: 33 kg/m3. Esente da residui ammoniacali e resistente agli agenti chimici esterni. Non infiammabile classe 1 (D.M. 26/06/84).Esente da CFC e HCFC (Reg. CEE/UE 2037/2000).Idoneo per il trasporto di fluidi refrigeranti. Compresi i pezzi speciali, il materiale per giunzioni, le opere murarie di apertura e chiusura tracce, il rifacimento dell'intonaco, la tinteggiatura e l'esecuzione di staffaggi in profilati.Diam. 9,5x1 mm</t>
  </si>
  <si>
    <t>M I S U R A Z I O N I:</t>
  </si>
  <si>
    <t/>
  </si>
  <si>
    <t>3.00</t>
  </si>
  <si>
    <t/>
  </si>
  <si>
    <t/>
  </si>
  <si>
    <t/>
  </si>
  <si>
    <t>ROUND(PRODUCT(E$ROW_PU$:H$ROW_LUNG$),2)</t>
  </si>
  <si>
    <t>3.00</t>
  </si>
  <si>
    <t>3'</t>
  </si>
  <si>
    <t>SOMMANO m</t>
  </si>
  <si>
    <t>ROUND(SUM(I$ROW_ID_SOMMANO_INIT$:I$ROW_ID_SOMMANO_FINE$),2)</t>
  </si>
  <si>
    <t>3.00</t>
  </si>
  <si>
    <t>11.99</t>
  </si>
  <si>
    <t>ROUND(PRODUCT(I$ROW_SOMMANO_QTA$:J$ROW_UNITARIO$),2)</t>
  </si>
  <si>
    <t>35.97</t>
  </si>
  <si>
    <t/>
  </si>
  <si>
    <t>183</t>
  </si>
  <si>
    <t>C.01.020.065.c</t>
  </si>
  <si>
    <t>Tubazione in rame preisolato per impianti di condizionamento Tubo in rame prodotto secondo normativa norma UNI EN 12735-1 (e ASTMB68/m), preisolato con polietilene espanso a cellule chiuse di dimensioni regolari e distribuite uniformemente (UNI EN 14114). La guaina isolante è prodotta nel pieno rispetto del Regolamento europeo cee/ue 2037/2000.Valore medio del fattore di resistenza alla diffusione del vapore acqueo "µ" 14000. Densità media del rivestimento: 33 kg/m3. Esente da residui ammoniacali e resistente agli agenti chimici esterni. Non infiammabile classe 1 (D.M. 26/06/84).Esente da CFC e HCFC (Reg. CEE/UE 2037/2000).Idoneo per il trasporto di fluidi refrigeranti. Compresi i pezzi speciali, il materiale per giunzioni, le opere murarie di apertura e chiusura tracce, il rifacimento dell'intonaco, la tinteggiatura e l'esecuzione di staffaggi in profilati.Diam.12,7x1 mm</t>
  </si>
  <si>
    <t>M I S U R A Z I O N I:</t>
  </si>
  <si>
    <t/>
  </si>
  <si>
    <t>34.00</t>
  </si>
  <si>
    <t/>
  </si>
  <si>
    <t/>
  </si>
  <si>
    <t/>
  </si>
  <si>
    <t>ROUND(PRODUCT(E$ROW_PU$:H$ROW_LUNG$),2)</t>
  </si>
  <si>
    <t>34.00</t>
  </si>
  <si>
    <t>3'</t>
  </si>
  <si>
    <t>SOMMANO m</t>
  </si>
  <si>
    <t>ROUND(SUM(I$ROW_ID_SOMMANO_INIT$:I$ROW_ID_SOMMANO_FINE$),2)</t>
  </si>
  <si>
    <t>34.00</t>
  </si>
  <si>
    <t>14.73</t>
  </si>
  <si>
    <t>ROUND(PRODUCT(I$ROW_SOMMANO_QTA$:J$ROW_UNITARIO$),2)</t>
  </si>
  <si>
    <t>500.82</t>
  </si>
  <si>
    <t/>
  </si>
  <si>
    <t>184</t>
  </si>
  <si>
    <t>C.01.020.065.e</t>
  </si>
  <si>
    <t>Tubazione in rame preisolato per impianti di condizionamento Tubo in rame prodotto secondo normativa norma UNI EN 12735-1 (e ASTMB68/m), preisolato con polietilene espanso a cellule chiuse di dimensioni regolari e distribuite uniformemente (UNI EN 14114). La guaina isolante è prodotta nel pieno rispetto del Regolamento europeo cee/ue 2037/2000.Valore medio del fattore di resistenza alla diffusione del vapore acqueo "µ" 14000. Densità media del rivestimento: 33 kg/m3. Esente da residui ammoniacali e resistente agli agenti chimici esterni. Non infiammabile classe 1 (D.M. 26/06/84).Esente da CFC e HCFC (Reg. CEE/UE 2037/2000).Idoneo per il trasporto di fluidi refrigeranti. Compresi i pezzi speciali, il materiale per giunzioni, le opere murarie di apertura e chiusura tracce, il rifacimento dell'intonaco, la tinteggiatura e l'esecuzione di staffaggi in profilati.Diam. 19,1x1 mm</t>
  </si>
  <si>
    <t>M I S U R A Z I O N I:</t>
  </si>
  <si>
    <t/>
  </si>
  <si>
    <t>3.00</t>
  </si>
  <si>
    <t/>
  </si>
  <si>
    <t/>
  </si>
  <si>
    <t/>
  </si>
  <si>
    <t>ROUND(PRODUCT(E$ROW_PU$:H$ROW_LUNG$),2)</t>
  </si>
  <si>
    <t>3.00</t>
  </si>
  <si>
    <t>3'</t>
  </si>
  <si>
    <t>SOMMANO m</t>
  </si>
  <si>
    <t>ROUND(SUM(I$ROW_ID_SOMMANO_INIT$:I$ROW_ID_SOMMANO_FINE$),2)</t>
  </si>
  <si>
    <t>3.00</t>
  </si>
  <si>
    <t>21.28</t>
  </si>
  <si>
    <t>ROUND(PRODUCT(I$ROW_SOMMANO_QTA$:J$ROW_UNITARIO$),2)</t>
  </si>
  <si>
    <t>63.84</t>
  </si>
  <si>
    <t/>
  </si>
  <si>
    <t>185</t>
  </si>
  <si>
    <t>AP_IM_006</t>
  </si>
  <si>
    <t>Fornitura di gas refrigerante R410A - Prezzo adeguato al DL 50/2022 (Decreto Aiuti).	</t>
  </si>
  <si>
    <t>M I S U R A Z I O N I:</t>
  </si>
  <si>
    <t/>
  </si>
  <si>
    <t/>
  </si>
  <si>
    <t/>
  </si>
  <si>
    <t/>
  </si>
  <si>
    <t>5.500</t>
  </si>
  <si>
    <t>ROUND(PRODUCT(E$ROW_PU$:H$ROW_LUNG$),2)</t>
  </si>
  <si>
    <t>5.50</t>
  </si>
  <si>
    <t>3'</t>
  </si>
  <si>
    <t>SOMMANO kg</t>
  </si>
  <si>
    <t>ROUND(SUM(I$ROW_ID_SOMMANO_INIT$:I$ROW_ID_SOMMANO_FINE$),2)</t>
  </si>
  <si>
    <t>5.50</t>
  </si>
  <si>
    <t>105.56</t>
  </si>
  <si>
    <t>ROUND(PRODUCT(I$ROW_SOMMANO_QTA$:J$ROW_UNITARIO$),2)</t>
  </si>
  <si>
    <t>580.58</t>
  </si>
  <si>
    <t/>
  </si>
  <si>
    <t>186</t>
  </si>
  <si>
    <t>AP_IM_007</t>
  </si>
  <si>
    <t>Cavo di segnale con schermatura. Fornito in opera. - Prezzo adeguato al DL 50/2022 (Decreto Aiuti).	</t>
  </si>
  <si>
    <t>M I S U R A Z I O N I:</t>
  </si>
  <si>
    <t/>
  </si>
  <si>
    <t>120.00</t>
  </si>
  <si>
    <t/>
  </si>
  <si>
    <t/>
  </si>
  <si>
    <t/>
  </si>
  <si>
    <t>ROUND(PRODUCT(E$ROW_PU$:H$ROW_LUNG$),2)</t>
  </si>
  <si>
    <t>120.00</t>
  </si>
  <si>
    <t>3'</t>
  </si>
  <si>
    <t>SOMMANO m</t>
  </si>
  <si>
    <t>ROUND(SUM(I$ROW_ID_SOMMANO_INIT$:I$ROW_ID_SOMMANO_FINE$),2)</t>
  </si>
  <si>
    <t>120.00</t>
  </si>
  <si>
    <t>3.32</t>
  </si>
  <si>
    <t>ROUND(PRODUCT(I$ROW_SOMMANO_QTA$:J$ROW_UNITARIO$),2)</t>
  </si>
  <si>
    <t>398.40</t>
  </si>
  <si>
    <t/>
  </si>
  <si>
    <t>187</t>
  </si>
  <si>
    <t>L.21.010.070.a</t>
  </si>
  <si>
    <t>Ascensore oleodinamico per 5 fermate, 5 persone, portata 400 Kg Ascensore automatico, con impianto installato in vano proprio ad azionamento oleodinamico indiretto con pistone nel vano per edifici residenziali, idoneo anche per disabili, di tipo automatico avente le seguenti caratteristiche: Portata 400 kg, Persone n. 5, Fermate n. 5 compreso la prima, Corsa 12 m, Velocita' 0,63 m/s, Corrente voltaggio 220/380 V, Vano proprio, Macchinario posto in basso, Guide di scorrimento per la cabina e per la testa del pistone in profilato di acciaio a T trafilato o fresato Ascensore oleodinamico per 5 fermate, 5 persone, portata 400 Kg</t>
  </si>
  <si>
    <t>M I S U R A Z I O N I:</t>
  </si>
  <si>
    <t>ascensore in nuova scala</t>
  </si>
  <si>
    <t>1.00</t>
  </si>
  <si>
    <t/>
  </si>
  <si>
    <t/>
  </si>
  <si>
    <t/>
  </si>
  <si>
    <t>ROUND(PRODUCT(E$ROW_PU$:H$ROW_LUNG$),2)</t>
  </si>
  <si>
    <t>1.00</t>
  </si>
  <si>
    <t>3'</t>
  </si>
  <si>
    <t>SOMMANO cad</t>
  </si>
  <si>
    <t>ROUND(SUM(I$ROW_ID_SOMMANO_INIT$:I$ROW_ID_SOMMANO_FINE$),2)</t>
  </si>
  <si>
    <t>1.00</t>
  </si>
  <si>
    <t>31865.10</t>
  </si>
  <si>
    <t>ROUND(PRODUCT(I$ROW_SOMMANO_QTA$:J$ROW_UNITARIO$),2)</t>
  </si>
  <si>
    <t>31865.10</t>
  </si>
  <si>
    <t/>
  </si>
  <si>
    <t>188</t>
  </si>
  <si>
    <t>L.21.030.040.a</t>
  </si>
  <si>
    <t>Montacarico portata 24 kg Montacarico, avente le seguenti caratteristiche: Portata 24 Kg, Fermate n° 2, Servizi n° 2, Corsa 3,50 m, Velocità 0,40 m/s, Argano in alto, Alimentazione C.A., Manovra universale, Segnalazioni, Guide per cabina e contrappeso in profilato di acciaio a T, Cabina in lamiera di ferro verniciata a smalto, Porte di piano e di cabina controllate elettricamente a due ante scorrevoli a ghigliottina in lamiera di ferro verniciata a smalto Montacarico portata 24 kg</t>
  </si>
  <si>
    <t>M I S U R A Z I O N I:</t>
  </si>
  <si>
    <t>nuovo montavivande</t>
  </si>
  <si>
    <t>1.00</t>
  </si>
  <si>
    <t/>
  </si>
  <si>
    <t/>
  </si>
  <si>
    <t/>
  </si>
  <si>
    <t>ROUND(PRODUCT(E$ROW_PU$:H$ROW_LUNG$),2)</t>
  </si>
  <si>
    <t>1.00</t>
  </si>
  <si>
    <t>3'</t>
  </si>
  <si>
    <t>SOMMANO cad</t>
  </si>
  <si>
    <t>ROUND(SUM(I$ROW_ID_SOMMANO_INIT$:I$ROW_ID_SOMMANO_FINE$),2)</t>
  </si>
  <si>
    <t>1.00</t>
  </si>
  <si>
    <t>9201.64</t>
  </si>
  <si>
    <t>ROUND(PRODUCT(I$ROW_SOMMANO_QTA$:J$ROW_UNITARIO$),2)</t>
  </si>
  <si>
    <t>9201.64</t>
  </si>
  <si>
    <t/>
  </si>
  <si>
    <t>189</t>
  </si>
  <si>
    <t>M.12.030.010.d</t>
  </si>
  <si>
    <t>Accessori per impianti di condizionamento Comando remoto centralizzato, per il monitoraggio e la programmazione di fino a 128 unità interne, con possibilità di impostare mediante visore a cristalli liquidi (LCD), le seguenti funzioni: On/Off, caldo/freddo, deumidificazione, ventilazione, timer con orologio, quattro livelli di programmazione giornaliera, segnalazione su display di eventuali anomalie riscontrate e memorizzazione delle anomalie avvenute, compatibilità con applicazione WEB e internet</t>
  </si>
  <si>
    <t>M I S U R A Z I O N I:</t>
  </si>
  <si>
    <t/>
  </si>
  <si>
    <t>1.00</t>
  </si>
  <si>
    <t/>
  </si>
  <si>
    <t/>
  </si>
  <si>
    <t/>
  </si>
  <si>
    <t>ROUND(PRODUCT(E$ROW_PU$:H$ROW_LUNG$),2)</t>
  </si>
  <si>
    <t>1.00</t>
  </si>
  <si>
    <t>3'</t>
  </si>
  <si>
    <t>SOMMANO cad</t>
  </si>
  <si>
    <t>ROUND(SUM(I$ROW_ID_SOMMANO_INIT$:I$ROW_ID_SOMMANO_FINE$),2)</t>
  </si>
  <si>
    <t>1.00</t>
  </si>
  <si>
    <t>2996.96</t>
  </si>
  <si>
    <t>ROUND(PRODUCT(I$ROW_SOMMANO_QTA$:J$ROW_UNITARIO$),2)</t>
  </si>
  <si>
    <t>2996.96</t>
  </si>
  <si>
    <t/>
  </si>
  <si>
    <t>190</t>
  </si>
  <si>
    <t>M.12.030.010.c</t>
  </si>
  <si>
    <t>Accessori per impianti di condizionamento Pannello di controllo locale, per l'impostazione e la visualizzazione mediante visore a cristalli liquidi (LCD) delle seguenti funzioni: On/Off, caldo/freddo, deumidificazione, ventilazione e timer con orologio</t>
  </si>
  <si>
    <t>M I S U R A Z I O N I:</t>
  </si>
  <si>
    <t/>
  </si>
  <si>
    <t>7.00</t>
  </si>
  <si>
    <t/>
  </si>
  <si>
    <t/>
  </si>
  <si>
    <t/>
  </si>
  <si>
    <t>ROUND(PRODUCT(E$ROW_PU$:H$ROW_LUNG$),2)</t>
  </si>
  <si>
    <t>7.00</t>
  </si>
  <si>
    <t>3'</t>
  </si>
  <si>
    <t>SOMMANO cad</t>
  </si>
  <si>
    <t>ROUND(SUM(I$ROW_ID_SOMMANO_INIT$:I$ROW_ID_SOMMANO_FINE$),2)</t>
  </si>
  <si>
    <t>7.00</t>
  </si>
  <si>
    <t>195.60</t>
  </si>
  <si>
    <t>ROUND(PRODUCT(I$ROW_SOMMANO_QTA$:J$ROW_UNITARIO$),2)</t>
  </si>
  <si>
    <t>1369.20</t>
  </si>
  <si>
    <t/>
  </si>
  <si>
    <t>191</t>
  </si>
  <si>
    <t>M.12.020.020.h</t>
  </si>
  <si>
    <t>Motocondensanti esterne standard Unità motocondensante esterna a volume (flusso) di refrigerante variabile R410A a pompa di calore condensata ad aria, ad espansione diretta, dotata di compressori ermetici del tipo scroll ad inverter, variazione automatica e dinamica della temperatura di evaporazione/condensazione del refrigerante, riscaldamento continuo durante la fase di sbrinamento, funzioni di carica e verifica automatica del quantitativo di refrigerante presente all'interno dell'impianto, possibilità di alimentazione mediante circuito frigorifero a due tubi in rame di unità interne di diversa tipologia con una potenzialità totale sino al 200% della potenzialità totale dell'unità esterna, trasmissione dati mediante cavo di bus del tipo bipolare non polarizzato, struttura esterna in lamiera zincata con verniciatura acrilica, griglie di ripresa aria batterie disposte su i lati maggiori della macchina con espulsione dall'alto mediante uno o più ventilatori elicoidali a basso numero di giri equilibrati dinamicamente e staticamente, alimentazione elettrica 400 V-3-50 Hz, livello medio di rumorosità 54 ÷ 65 dB(A), delle seguenti potenzialità:potenza frigorifera 45 kW, potenza assorbita 12,1 kW, potenza termica 50 kW, potenza assorbita 9,8 kW, fino a 53 unità interne collegabili</t>
  </si>
  <si>
    <t>M I S U R A Z I O N I:</t>
  </si>
  <si>
    <t/>
  </si>
  <si>
    <t>1.00</t>
  </si>
  <si>
    <t/>
  </si>
  <si>
    <t/>
  </si>
  <si>
    <t/>
  </si>
  <si>
    <t>ROUND(PRODUCT(E$ROW_PU$:H$ROW_LUNG$),2)</t>
  </si>
  <si>
    <t>1.00</t>
  </si>
  <si>
    <t>3'</t>
  </si>
  <si>
    <t>SOMMANO cad</t>
  </si>
  <si>
    <t>ROUND(SUM(I$ROW_ID_SOMMANO_INIT$:I$ROW_ID_SOMMANO_FINE$),2)</t>
  </si>
  <si>
    <t>1.00</t>
  </si>
  <si>
    <t>13494.73</t>
  </si>
  <si>
    <t>ROUND(PRODUCT(I$ROW_SOMMANO_QTA$:J$ROW_UNITARIO$),2)</t>
  </si>
  <si>
    <t>13494.73</t>
  </si>
  <si>
    <t/>
  </si>
  <si>
    <t>192</t>
  </si>
  <si>
    <t>M.12.040.070.c</t>
  </si>
  <si>
    <t>Unità interne di condizionamento a pavimento a vista Unità interna del tipo a pavimento, batteria di evaporazione in rame sistema di controllo refrigerante R410A mediante valvola di espansione lineare, chassis in lamiera di acciaio con verniciatura acrilica, completa di filtro a lunga durata facilmente ispezionabile trattato contro le muffe, sistema di sollevamento condensa di tipo meccanico, ventilatore a due velocità, alimentazione 230 V-1-50 Hz, delle seguenti potenzialità:resa frigorifera 3,6 kW, resa termica 4,0 kW, pressione sonora 35/32 dBA</t>
  </si>
  <si>
    <t>M I S U R A Z I O N I:</t>
  </si>
  <si>
    <t/>
  </si>
  <si>
    <t>4.00</t>
  </si>
  <si>
    <t/>
  </si>
  <si>
    <t/>
  </si>
  <si>
    <t/>
  </si>
  <si>
    <t>ROUND(PRODUCT(E$ROW_PU$:H$ROW_LUNG$),2)</t>
  </si>
  <si>
    <t>4.00</t>
  </si>
  <si>
    <t>3'</t>
  </si>
  <si>
    <t>SOMMANO cad</t>
  </si>
  <si>
    <t>ROUND(SUM(I$ROW_ID_SOMMANO_INIT$:I$ROW_ID_SOMMANO_FINE$),2)</t>
  </si>
  <si>
    <t>4.00</t>
  </si>
  <si>
    <t>1098.14</t>
  </si>
  <si>
    <t>ROUND(PRODUCT(I$ROW_SOMMANO_QTA$:J$ROW_UNITARIO$),2)</t>
  </si>
  <si>
    <t>4392.56</t>
  </si>
  <si>
    <t/>
  </si>
  <si>
    <t>193</t>
  </si>
  <si>
    <t>AP_IM_001</t>
  </si>
  <si>
    <t>Unità interna per il trattamento dell'aria esterna multirefrigerante (R22, R407C, R410A) canalizzata a tutta aria esterna. Installazione ad incasso in controsoffitto, alimentata a 380-415VAC, trifase, 50 Hz. Dotata di M-Net Power, il sistema di continuità di funzionamento delle unità interne a fronte di anomalia o mancanza di alimentazione.	Capacità in raffreddamento: 22,4 kW	Capacità in riscaldamento: 21,2 kW	Livello sonoro: 39-44 dB(A)	Prevalenza statica utile: 140-220Pa	Fornita in opera	 - Prezzo adeguato al DL 50/2022 (Decreto Aiuti).</t>
  </si>
  <si>
    <t>M I S U R A Z I O N I:</t>
  </si>
  <si>
    <t/>
  </si>
  <si>
    <t>1.00</t>
  </si>
  <si>
    <t/>
  </si>
  <si>
    <t/>
  </si>
  <si>
    <t/>
  </si>
  <si>
    <t>ROUND(PRODUCT(E$ROW_PU$:H$ROW_LUNG$),2)</t>
  </si>
  <si>
    <t>1.00</t>
  </si>
  <si>
    <t>3'</t>
  </si>
  <si>
    <t>SOMMANO n.</t>
  </si>
  <si>
    <t>ROUND(SUM(I$ROW_ID_SOMMANO_INIT$:I$ROW_ID_SOMMANO_FINE$),2)</t>
  </si>
  <si>
    <t>1.00</t>
  </si>
  <si>
    <t>7709.30</t>
  </si>
  <si>
    <t>ROUND(PRODUCT(I$ROW_SOMMANO_QTA$:J$ROW_UNITARIO$),2)</t>
  </si>
  <si>
    <t>7709.30</t>
  </si>
  <si>
    <t/>
  </si>
  <si>
    <t>194</t>
  </si>
  <si>
    <t>M.12.040.070.b</t>
  </si>
  <si>
    <t>Unità interne di condizionamento a pavimento a vista Unità interna del tipo a pavimento, batteria di evaporazione in rame sistema di controllo refrigerante R410A mediante valvola di espansione lineare, chassis in lamiera di acciaio con verniciatura acrilica, completa di filtro a lunga durata facilmente ispezionabile trattato contro le muffe, sistema di sollevamento condensa di tipo meccanico, ventilatore a due velocità, alimentazione 230 V-1-50 Hz, delle seguenti potenzialità:resa frigorifera 2,8 kW, resa termica 3,2 kW, pressione sonora 35/32 dBA</t>
  </si>
  <si>
    <t>M I S U R A Z I O N I:</t>
  </si>
  <si>
    <t/>
  </si>
  <si>
    <t>4.00</t>
  </si>
  <si>
    <t/>
  </si>
  <si>
    <t/>
  </si>
  <si>
    <t/>
  </si>
  <si>
    <t>ROUND(PRODUCT(E$ROW_PU$:H$ROW_LUNG$),2)</t>
  </si>
  <si>
    <t>4.00</t>
  </si>
  <si>
    <t>3'</t>
  </si>
  <si>
    <t>SOMMANO cad</t>
  </si>
  <si>
    <t>ROUND(SUM(I$ROW_ID_SOMMANO_INIT$:I$ROW_ID_SOMMANO_FINE$),2)</t>
  </si>
  <si>
    <t>4.00</t>
  </si>
  <si>
    <t>1043.23</t>
  </si>
  <si>
    <t>ROUND(PRODUCT(I$ROW_SOMMANO_QTA$:J$ROW_UNITARIO$),2)</t>
  </si>
  <si>
    <t>4172.92</t>
  </si>
  <si>
    <t/>
  </si>
  <si>
    <t>195</t>
  </si>
  <si>
    <t>M.12.030.010.a</t>
  </si>
  <si>
    <t>Accessori per impianti di condizionamento Giunto di derivazione per sistemi di condizionamento ad espansione diretta a volume (flusso) di refrigerante variabile, realizzato in rame ricotto, coibentato con guscio in poliuretano a cellule chiuse</t>
  </si>
  <si>
    <t>M I S U R A Z I O N I:</t>
  </si>
  <si>
    <t/>
  </si>
  <si>
    <t>3.00</t>
  </si>
  <si>
    <t/>
  </si>
  <si>
    <t/>
  </si>
  <si>
    <t/>
  </si>
  <si>
    <t>ROUND(PRODUCT(E$ROW_PU$:H$ROW_LUNG$),2)</t>
  </si>
  <si>
    <t>3.00</t>
  </si>
  <si>
    <t>3'</t>
  </si>
  <si>
    <t>SOMMANO cad</t>
  </si>
  <si>
    <t>ROUND(SUM(I$ROW_ID_SOMMANO_INIT$:I$ROW_ID_SOMMANO_FINE$),2)</t>
  </si>
  <si>
    <t>3.00</t>
  </si>
  <si>
    <t>181.53</t>
  </si>
  <si>
    <t>ROUND(PRODUCT(I$ROW_SOMMANO_QTA$:J$ROW_UNITARIO$),2)</t>
  </si>
  <si>
    <t>544.59</t>
  </si>
  <si>
    <t/>
  </si>
  <si>
    <t>196</t>
  </si>
  <si>
    <t>M.12.030.010.a</t>
  </si>
  <si>
    <t>Accessori per impianti di condizionamento Giunto di derivazione per sistemi di condizionamento ad espansione diretta a volume (flusso) di refrigerante variabile, realizzato in rame ricotto, coibentato con guscio in poliuretano a cellule chiuse</t>
  </si>
  <si>
    <t>M I S U R A Z I O N I:</t>
  </si>
  <si>
    <t/>
  </si>
  <si>
    <t>5.00</t>
  </si>
  <si>
    <t/>
  </si>
  <si>
    <t/>
  </si>
  <si>
    <t/>
  </si>
  <si>
    <t>ROUND(PRODUCT(E$ROW_PU$:H$ROW_LUNG$),2)</t>
  </si>
  <si>
    <t>5.00</t>
  </si>
  <si>
    <t>3'</t>
  </si>
  <si>
    <t>SOMMANO cad</t>
  </si>
  <si>
    <t>ROUND(SUM(I$ROW_ID_SOMMANO_INIT$:I$ROW_ID_SOMMANO_FINE$),2)</t>
  </si>
  <si>
    <t>5.00</t>
  </si>
  <si>
    <t>181.53</t>
  </si>
  <si>
    <t>ROUND(PRODUCT(I$ROW_SOMMANO_QTA$:J$ROW_UNITARIO$),2)</t>
  </si>
  <si>
    <t>907.65</t>
  </si>
  <si>
    <t/>
  </si>
  <si>
    <t>197</t>
  </si>
  <si>
    <t>AP_IM_002</t>
  </si>
  <si>
    <t>Servizio Tecnico per avviamento formula FULL-RISK di sistemi VRF  da un modulo per 1 sistema (unità esterna). Comprende sopralluogo e visita pre-installativa, ispezione del sito, lettura skelton, avviamento del sistema, programmazione dei controllori centralizzati WEB-Server. Dà luogo ad estensione della garanzia a 48 mesi con copertura formula FULL-RISK - Prezzo adeguato al DL 50/2022 (Decreto Aiuti).	</t>
  </si>
  <si>
    <t>M I S U R A Z I O N I:</t>
  </si>
  <si>
    <t/>
  </si>
  <si>
    <t>1.00</t>
  </si>
  <si>
    <t/>
  </si>
  <si>
    <t/>
  </si>
  <si>
    <t/>
  </si>
  <si>
    <t>ROUND(PRODUCT(E$ROW_PU$:H$ROW_LUNG$),2)</t>
  </si>
  <si>
    <t>1.00</t>
  </si>
  <si>
    <t>3'</t>
  </si>
  <si>
    <t>SOMMANO a corpo</t>
  </si>
  <si>
    <t>ROUND(SUM(I$ROW_ID_SOMMANO_INIT$:I$ROW_ID_SOMMANO_FINE$),2)</t>
  </si>
  <si>
    <t>1.00</t>
  </si>
  <si>
    <t>1411.43</t>
  </si>
  <si>
    <t>ROUND(PRODUCT(I$ROW_SOMMANO_QTA$:J$ROW_UNITARIO$),2)</t>
  </si>
  <si>
    <t>1411.43</t>
  </si>
  <si>
    <t/>
  </si>
  <si>
    <t>198</t>
  </si>
  <si>
    <t>U.04.020.010.b</t>
  </si>
  <si>
    <t>Pozzetto di raccordo pedonale non diaframmato Pozzetto di raccordo pedonale, non diaframmato, realizzato con elementi prefabbricati in cemento vibrato con impronte laterali per l'immissione di tubi, senza coperchio o griglia, posto in opera per l'allaccio a tenuta con le tubazioni, inclusi il letto con calcestruzzo cementizio, il rinfianco e il rinterro con la sola esclusione degli oneri per lo scavo Dimensioni 30x30x30 cm</t>
  </si>
  <si>
    <t>M I S U R A Z I O N I:</t>
  </si>
  <si>
    <t/>
  </si>
  <si>
    <t>7.00</t>
  </si>
  <si>
    <t/>
  </si>
  <si>
    <t/>
  </si>
  <si>
    <t/>
  </si>
  <si>
    <t>ROUND(PRODUCT(E$ROW_PU$:H$ROW_LUNG$),2)</t>
  </si>
  <si>
    <t>7.00</t>
  </si>
  <si>
    <t>3'</t>
  </si>
  <si>
    <t>SOMMANO cad</t>
  </si>
  <si>
    <t>ROUND(SUM(I$ROW_ID_SOMMANO_INIT$:I$ROW_ID_SOMMANO_FINE$),2)</t>
  </si>
  <si>
    <t>7.00</t>
  </si>
  <si>
    <t>42.90</t>
  </si>
  <si>
    <t>ROUND(PRODUCT(I$ROW_SOMMANO_QTA$:J$ROW_UNITARIO$),2)</t>
  </si>
  <si>
    <t>300.30</t>
  </si>
  <si>
    <t/>
  </si>
  <si>
    <t>199</t>
  </si>
  <si>
    <t>AP_IM_003</t>
  </si>
  <si>
    <t>Fornitura e posa in opera di  chiusino porta pavimento pesante in acciaio zincato altezza cm 5. Dim. 30x30 - Prezzo adeguato al DL 50/2022 (Decreto Aiuti).		</t>
  </si>
  <si>
    <t>M I S U R A Z I O N I:</t>
  </si>
  <si>
    <t/>
  </si>
  <si>
    <t>7.00</t>
  </si>
  <si>
    <t/>
  </si>
  <si>
    <t/>
  </si>
  <si>
    <t/>
  </si>
  <si>
    <t>ROUND(PRODUCT(E$ROW_PU$:H$ROW_LUNG$),2)</t>
  </si>
  <si>
    <t>7.00</t>
  </si>
  <si>
    <t>3'</t>
  </si>
  <si>
    <t>SOMMANO n.</t>
  </si>
  <si>
    <t>ROUND(SUM(I$ROW_ID_SOMMANO_INIT$:I$ROW_ID_SOMMANO_FINE$),2)</t>
  </si>
  <si>
    <t>7.00</t>
  </si>
  <si>
    <t>119.52</t>
  </si>
  <si>
    <t>ROUND(PRODUCT(I$ROW_SOMMANO_QTA$:J$ROW_UNITARIO$),2)</t>
  </si>
  <si>
    <t>836.64</t>
  </si>
  <si>
    <t/>
  </si>
  <si>
    <t>200</t>
  </si>
  <si>
    <t>AP_IM_004</t>
  </si>
  <si>
    <t>Aspiratore centrifugo da condotto realizzato in  resina plastica ABS bianca, con motore a 2 velocità del tipo a induzione con condensatore di avviamento, accoppiato ad una girante centrifuga a pale avanti. Dotato di termofusibile di protezione e di bronzine autolubrificanti, completo di serranda di non ritorno.	- Diametro nominale 80 mm.	- Dim. 239 mmx239 mm	- Portata massima: 100 m3/h	- Prevalenza massima 22 mm H2O	- Potenza assorbita max 19 W	- Sicurezza e prestazioni certificate IMQ e IMQ PERFORMANCE.	- Controllabile in velocità mediante regolatore Vortice.	Comprensivo di curve, accesori, deviatore di flusso e comando elettronico. Fornita in opera	 - Prezzo adeguato al DL 50/2022 (Decreto Aiuti).</t>
  </si>
  <si>
    <t>M I S U R A Z I O N I:</t>
  </si>
  <si>
    <t/>
  </si>
  <si>
    <t>1.00</t>
  </si>
  <si>
    <t/>
  </si>
  <si>
    <t/>
  </si>
  <si>
    <t/>
  </si>
  <si>
    <t>ROUND(PRODUCT(E$ROW_PU$:H$ROW_LUNG$),2)</t>
  </si>
  <si>
    <t>1.00</t>
  </si>
  <si>
    <t>3'</t>
  </si>
  <si>
    <t>SOMMANO n.</t>
  </si>
  <si>
    <t>ROUND(SUM(I$ROW_ID_SOMMANO_INIT$:I$ROW_ID_SOMMANO_FINE$),2)</t>
  </si>
  <si>
    <t>1.00</t>
  </si>
  <si>
    <t>331.83</t>
  </si>
  <si>
    <t>ROUND(PRODUCT(I$ROW_SOMMANO_QTA$:J$ROW_UNITARIO$),2)</t>
  </si>
  <si>
    <t>331.83</t>
  </si>
  <si>
    <t/>
  </si>
  <si>
    <t>201</t>
  </si>
  <si>
    <t>C.06.030.020.a</t>
  </si>
  <si>
    <t>Estrattore a cassonetto con ventilatore a doppia aspirazione, motore equipaggiato di supporti antivibranti, portelle di ispezione, motore predisposto a doppia alimentazione 380 V 50 Hz con grado di protezione IP 54 Estrattore a cassonetto fino a 600mc/h</t>
  </si>
  <si>
    <t>M I S U R A Z I O N I:</t>
  </si>
  <si>
    <t/>
  </si>
  <si>
    <t>2.00</t>
  </si>
  <si>
    <t/>
  </si>
  <si>
    <t/>
  </si>
  <si>
    <t/>
  </si>
  <si>
    <t>ROUND(PRODUCT(E$ROW_PU$:H$ROW_LUNG$),2)</t>
  </si>
  <si>
    <t>2.00</t>
  </si>
  <si>
    <t>3'</t>
  </si>
  <si>
    <t>SOMMANO cad</t>
  </si>
  <si>
    <t>ROUND(SUM(I$ROW_ID_SOMMANO_INIT$:I$ROW_ID_SOMMANO_FINE$),2)</t>
  </si>
  <si>
    <t>2.00</t>
  </si>
  <si>
    <t>1073.00</t>
  </si>
  <si>
    <t>ROUND(PRODUCT(I$ROW_SOMMANO_QTA$:J$ROW_UNITARIO$),2)</t>
  </si>
  <si>
    <t>2146.00</t>
  </si>
  <si>
    <t/>
  </si>
  <si>
    <t>202</t>
  </si>
  <si>
    <t>AP_IM_005</t>
  </si>
  <si>
    <t>DM - Diffusore quadrato di mandata aria in alluminio ad effetto elicoidale con deflettori regolabili, completo di plenum di raccordo con attacco laterale e serranda di taratura. Dim. 600x600	Fornito in opera  - Prezzo adeguato al DL 50/2022 (Decreto Aiuti).</t>
  </si>
  <si>
    <t>M I S U R A Z I O N I:</t>
  </si>
  <si>
    <t/>
  </si>
  <si>
    <t>6.00</t>
  </si>
  <si>
    <t/>
  </si>
  <si>
    <t/>
  </si>
  <si>
    <t/>
  </si>
  <si>
    <t>ROUND(PRODUCT(E$ROW_PU$:H$ROW_LUNG$),2)</t>
  </si>
  <si>
    <t>6.00</t>
  </si>
  <si>
    <t>3'</t>
  </si>
  <si>
    <t>SOMMANO n.</t>
  </si>
  <si>
    <t>ROUND(SUM(I$ROW_ID_SOMMANO_INIT$:I$ROW_ID_SOMMANO_FINE$),2)</t>
  </si>
  <si>
    <t>6.00</t>
  </si>
  <si>
    <t>441.36</t>
  </si>
  <si>
    <t>ROUND(PRODUCT(I$ROW_SOMMANO_QTA$:J$ROW_UNITARIO$),2)</t>
  </si>
  <si>
    <t>2648.16</t>
  </si>
  <si>
    <t/>
  </si>
  <si>
    <t>203</t>
  </si>
  <si>
    <t>C.06.020.045.a.CAM</t>
  </si>
  <si>
    <t>Valvola di ventilazione in polipropilene, circolare, sistema di fissaggio viti a vista.Diametro 100 mm</t>
  </si>
  <si>
    <t>M I S U R A Z I O N I:</t>
  </si>
  <si>
    <t/>
  </si>
  <si>
    <t>9.00</t>
  </si>
  <si>
    <t/>
  </si>
  <si>
    <t/>
  </si>
  <si>
    <t/>
  </si>
  <si>
    <t>ROUND(PRODUCT(E$ROW_PU$:H$ROW_LUNG$),2)</t>
  </si>
  <si>
    <t>9.00</t>
  </si>
  <si>
    <t>3'</t>
  </si>
  <si>
    <t>SOMMANO cad</t>
  </si>
  <si>
    <t>ROUND(SUM(I$ROW_ID_SOMMANO_INIT$:I$ROW_ID_SOMMANO_FINE$),2)</t>
  </si>
  <si>
    <t>9.00</t>
  </si>
  <si>
    <t>57.26</t>
  </si>
  <si>
    <t>ROUND(PRODUCT(I$ROW_SOMMANO_QTA$:J$ROW_UNITARIO$),2)</t>
  </si>
  <si>
    <t>515.34</t>
  </si>
  <si>
    <t/>
  </si>
  <si>
    <t>204</t>
  </si>
  <si>
    <t>C.06.010.060.a.CAM</t>
  </si>
  <si>
    <t>Canalizzazioni preisolate in poliuretano Condotta per la termoventilazione e il condizionamento dell’aria, realizzata con pannelli sandwich costituiti da un’anima di schiuma poliuretanica espansa ad acqua, senza uso di CFC, HCFC, HFC e HC, espandente dell’isolante con ODP (ozone depletion potential) = 0 e GWP (global warming potential) = 0, rivestita su entrambi i lati con lamine di alluminio goffrato, con contenuto di materiale riciclato certificato in conformità ai Criteri Ambientali Minimi, conduttività termica iniziale λi = 0,022 W/(m °C), classe di reazione al fuoco 0-1, classificazione dei fumi di combustione F1 secondo NF F 16-101, completa di accessori per il corretto montaggio e sfrido di lavorazione; adatti per ambienti interni, densità schiuma poliuretanica 50-54 kg/mc, spessore pannello 20,5 mm, spessore alluminio interno 80 micron ed esterno 80 micron.</t>
  </si>
  <si>
    <t>M I S U R A Z I O N I:</t>
  </si>
  <si>
    <t>Mandata e PAE</t>
  </si>
  <si>
    <t>30.00</t>
  </si>
  <si>
    <t/>
  </si>
  <si>
    <t/>
  </si>
  <si>
    <t/>
  </si>
  <si>
    <t>ROUND(PRODUCT(E$ROW_PU$:H$ROW_LUNG$),2)</t>
  </si>
  <si>
    <t>30.00</t>
  </si>
  <si>
    <t>Estrazione</t>
  </si>
  <si>
    <t>10.00</t>
  </si>
  <si>
    <t/>
  </si>
  <si>
    <t/>
  </si>
  <si>
    <t/>
  </si>
  <si>
    <t>ROUND(PRODUCT(E$ROW_PU$:H$ROW_LUNG$),2)</t>
  </si>
  <si>
    <t>10.00</t>
  </si>
  <si>
    <t>3'</t>
  </si>
  <si>
    <t>SOMMANO mq</t>
  </si>
  <si>
    <t>ROUND(SUM(I$ROW_ID_SOMMANO_INIT$:I$ROW_ID_SOMMANO_FINE$),2)</t>
  </si>
  <si>
    <t>40.00</t>
  </si>
  <si>
    <t>57.26</t>
  </si>
  <si>
    <t>ROUND(PRODUCT(I$ROW_SOMMANO_QTA$:J$ROW_UNITARIO$),2)</t>
  </si>
  <si>
    <t>2290.40</t>
  </si>
  <si>
    <t/>
  </si>
  <si>
    <t>205</t>
  </si>
  <si>
    <t>I.03.010.010.a.CAM</t>
  </si>
  <si>
    <t>Tubazione in PVC rigido, per colonne di scarico verticali o simili, in barre con sistema di giunzione a bicchiere e guarnizione di tenuta, temperatura massima dei fluidi convogliati 70 gradi, compresi i relativi pezzi speciali. I tubi ed i relativi pezzi speciali dovranno garantire una soglia di rumorosità non superiore a 35 db. Classe di resistenza al fuoco B1. Tutti i requisiti di norma dovranno essere certificati da organismi della Comunità Europea. Il prezzo comprende gli oneri del fissaggio alle pareti con relativi collari antivibranti, il passaggio dei tubi in solai o murature. Diametro esterno 32 mm</t>
  </si>
  <si>
    <t>M I S U R A Z I O N I:</t>
  </si>
  <si>
    <t>Scarico condensa</t>
  </si>
  <si>
    <t>35.00</t>
  </si>
  <si>
    <t/>
  </si>
  <si>
    <t/>
  </si>
  <si>
    <t/>
  </si>
  <si>
    <t>ROUND(PRODUCT(E$ROW_PU$:H$ROW_LUNG$),2)</t>
  </si>
  <si>
    <t>35.00</t>
  </si>
  <si>
    <t>3'</t>
  </si>
  <si>
    <t>SOMMANO m</t>
  </si>
  <si>
    <t>ROUND(SUM(I$ROW_ID_SOMMANO_INIT$:I$ROW_ID_SOMMANO_FINE$),2)</t>
  </si>
  <si>
    <t>35.00</t>
  </si>
  <si>
    <t>7.55</t>
  </si>
  <si>
    <t>ROUND(PRODUCT(I$ROW_SOMMANO_QTA$:J$ROW_UNITARIO$),2)</t>
  </si>
  <si>
    <t>264.25</t>
  </si>
  <si>
    <t/>
  </si>
  <si>
    <t>206</t>
  </si>
  <si>
    <t>C.01.020.065.a</t>
  </si>
  <si>
    <t>Tubazione in rame preisolato per impianti di condizionamento Tubo in rame prodotto secondo normativa norma UNI EN 12735-1 (e ASTMB68/m), preisolato con polietilene espanso a cellule chiuse di dimensioni regolari e distribuite uniformemente (UNI EN 14114). La guaina isolante è prodotta nel pieno rispetto del Regolamento europeo cee/ue 2037/2000.Valore medio del fattore di resistenza alla diffusione del vapore acqueo "µ" 14000. Densità media del rivestimento: 33 kg/m3. Esente da residui ammoniacali e resistente agli agenti chimici esterni. Non infiammabile classe 1 (D.M. 26/06/84).Esente da CFC e HCFC (Reg. CEE/UE 2037/2000).Idoneo per il trasporto di fluidi refrigeranti. Compresi i pezzi speciali, il materiale per giunzioni, le opere murarie di apertura e chiusura tracce, il rifacimento dell'intonaco, la tinteggiatura e l'esecuzione di staffaggi in profilati. .Diam. 6,4x1 mm.</t>
  </si>
  <si>
    <t>M I S U R A Z I O N I:</t>
  </si>
  <si>
    <t/>
  </si>
  <si>
    <t>34.00</t>
  </si>
  <si>
    <t/>
  </si>
  <si>
    <t/>
  </si>
  <si>
    <t/>
  </si>
  <si>
    <t>ROUND(PRODUCT(E$ROW_PU$:H$ROW_LUNG$),2)</t>
  </si>
  <si>
    <t>34.00</t>
  </si>
  <si>
    <t>3'</t>
  </si>
  <si>
    <t>SOMMANO m</t>
  </si>
  <si>
    <t>ROUND(SUM(I$ROW_ID_SOMMANO_INIT$:I$ROW_ID_SOMMANO_FINE$),2)</t>
  </si>
  <si>
    <t>34.00</t>
  </si>
  <si>
    <t>10.09</t>
  </si>
  <si>
    <t>ROUND(PRODUCT(I$ROW_SOMMANO_QTA$:J$ROW_UNITARIO$),2)</t>
  </si>
  <si>
    <t>343.06</t>
  </si>
  <si>
    <t/>
  </si>
  <si>
    <t>207</t>
  </si>
  <si>
    <t>C.01.020.065.b</t>
  </si>
  <si>
    <t>Tubazione in rame preisolato per impianti di condizionamento Tubo in rame prodotto secondo normativa norma UNI EN 12735-1 (e ASTMB68/m), preisolato con polietilene espanso a cellule chiuse di dimensioni regolari e distribuite uniformemente (UNI EN 14114). La guaina isolante è prodotta nel pieno rispetto del Regolamento europeo cee/ue 2037/2000.Valore medio del fattore di resistenza alla diffusione del vapore acqueo "µ" 14000. Densità media del rivestimento: 33 kg/m3. Esente da residui ammoniacali e resistente agli agenti chimici esterni. Non infiammabile classe 1 (D.M. 26/06/84).Esente da CFC e HCFC (Reg. CEE/UE 2037/2000).Idoneo per il trasporto di fluidi refrigeranti. Compresi i pezzi speciali, il materiale per giunzioni, le opere murarie di apertura e chiusura tracce, il rifacimento dell'intonaco, la tinteggiatura e l'esecuzione di staffaggi in profilati.Diam. 9,5x1 mm</t>
  </si>
  <si>
    <t>M I S U R A Z I O N I:</t>
  </si>
  <si>
    <t/>
  </si>
  <si>
    <t>3.00</t>
  </si>
  <si>
    <t/>
  </si>
  <si>
    <t/>
  </si>
  <si>
    <t/>
  </si>
  <si>
    <t>ROUND(PRODUCT(E$ROW_PU$:H$ROW_LUNG$),2)</t>
  </si>
  <si>
    <t>3.00</t>
  </si>
  <si>
    <t>3'</t>
  </si>
  <si>
    <t>SOMMANO m</t>
  </si>
  <si>
    <t>ROUND(SUM(I$ROW_ID_SOMMANO_INIT$:I$ROW_ID_SOMMANO_FINE$),2)</t>
  </si>
  <si>
    <t>3.00</t>
  </si>
  <si>
    <t>11.99</t>
  </si>
  <si>
    <t>ROUND(PRODUCT(I$ROW_SOMMANO_QTA$:J$ROW_UNITARIO$),2)</t>
  </si>
  <si>
    <t>35.97</t>
  </si>
  <si>
    <t/>
  </si>
  <si>
    <t>208</t>
  </si>
  <si>
    <t>C.01.020.065.c</t>
  </si>
  <si>
    <t>Tubazione in rame preisolato per impianti di condizionamento Tubo in rame prodotto secondo normativa norma UNI EN 12735-1 (e ASTMB68/m), preisolato con polietilene espanso a cellule chiuse di dimensioni regolari e distribuite uniformemente (UNI EN 14114). La guaina isolante è prodotta nel pieno rispetto del Regolamento europeo cee/ue 2037/2000.Valore medio del fattore di resistenza alla diffusione del vapore acqueo "µ" 14000. Densità media del rivestimento: 33 kg/m3. Esente da residui ammoniacali e resistente agli agenti chimici esterni. Non infiammabile classe 1 (D.M. 26/06/84).Esente da CFC e HCFC (Reg. CEE/UE 2037/2000).Idoneo per il trasporto di fluidi refrigeranti. Compresi i pezzi speciali, il materiale per giunzioni, le opere murarie di apertura e chiusura tracce, il rifacimento dell'intonaco, la tinteggiatura e l'esecuzione di staffaggi in profilati.Diam.12,7x1 mm</t>
  </si>
  <si>
    <t>M I S U R A Z I O N I:</t>
  </si>
  <si>
    <t/>
  </si>
  <si>
    <t>34.00</t>
  </si>
  <si>
    <t/>
  </si>
  <si>
    <t/>
  </si>
  <si>
    <t/>
  </si>
  <si>
    <t>ROUND(PRODUCT(E$ROW_PU$:H$ROW_LUNG$),2)</t>
  </si>
  <si>
    <t>34.00</t>
  </si>
  <si>
    <t>3'</t>
  </si>
  <si>
    <t>SOMMANO m</t>
  </si>
  <si>
    <t>ROUND(SUM(I$ROW_ID_SOMMANO_INIT$:I$ROW_ID_SOMMANO_FINE$),2)</t>
  </si>
  <si>
    <t>34.00</t>
  </si>
  <si>
    <t>14.73</t>
  </si>
  <si>
    <t>ROUND(PRODUCT(I$ROW_SOMMANO_QTA$:J$ROW_UNITARIO$),2)</t>
  </si>
  <si>
    <t>500.82</t>
  </si>
  <si>
    <t/>
  </si>
  <si>
    <t>209</t>
  </si>
  <si>
    <t>C.01.020.065.e</t>
  </si>
  <si>
    <t>Tubazione in rame preisolato per impianti di condizionamento Tubo in rame prodotto secondo normativa norma UNI EN 12735-1 (e ASTMB68/m), preisolato con polietilene espanso a cellule chiuse di dimensioni regolari e distribuite uniformemente (UNI EN 14114). La guaina isolante è prodotta nel pieno rispetto del Regolamento europeo cee/ue 2037/2000.Valore medio del fattore di resistenza alla diffusione del vapore acqueo "µ" 14000. Densità media del rivestimento: 33 kg/m3. Esente da residui ammoniacali e resistente agli agenti chimici esterni. Non infiammabile classe 1 (D.M. 26/06/84).Esente da CFC e HCFC (Reg. CEE/UE 2037/2000).Idoneo per il trasporto di fluidi refrigeranti. Compresi i pezzi speciali, il materiale per giunzioni, le opere murarie di apertura e chiusura tracce, il rifacimento dell'intonaco, la tinteggiatura e l'esecuzione di staffaggi in profilati.Diam. 19,1x1 mm</t>
  </si>
  <si>
    <t>M I S U R A Z I O N I:</t>
  </si>
  <si>
    <t/>
  </si>
  <si>
    <t>3.00</t>
  </si>
  <si>
    <t/>
  </si>
  <si>
    <t/>
  </si>
  <si>
    <t/>
  </si>
  <si>
    <t>ROUND(PRODUCT(E$ROW_PU$:H$ROW_LUNG$),2)</t>
  </si>
  <si>
    <t>3.00</t>
  </si>
  <si>
    <t>3'</t>
  </si>
  <si>
    <t>SOMMANO m</t>
  </si>
  <si>
    <t>ROUND(SUM(I$ROW_ID_SOMMANO_INIT$:I$ROW_ID_SOMMANO_FINE$),2)</t>
  </si>
  <si>
    <t>3.00</t>
  </si>
  <si>
    <t>21.28</t>
  </si>
  <si>
    <t>ROUND(PRODUCT(I$ROW_SOMMANO_QTA$:J$ROW_UNITARIO$),2)</t>
  </si>
  <si>
    <t>63.84</t>
  </si>
  <si>
    <t/>
  </si>
  <si>
    <t>210</t>
  </si>
  <si>
    <t>AP_IM_006</t>
  </si>
  <si>
    <t>Fornitura di gas refrigerante R410A - Prezzo adeguato al DL 50/2022 (Decreto Aiuti).	</t>
  </si>
  <si>
    <t>M I S U R A Z I O N I:</t>
  </si>
  <si>
    <t/>
  </si>
  <si>
    <t/>
  </si>
  <si>
    <t/>
  </si>
  <si>
    <t/>
  </si>
  <si>
    <t>5.500</t>
  </si>
  <si>
    <t>ROUND(PRODUCT(E$ROW_PU$:H$ROW_LUNG$),2)</t>
  </si>
  <si>
    <t>5.50</t>
  </si>
  <si>
    <t>3'</t>
  </si>
  <si>
    <t>SOMMANO kg</t>
  </si>
  <si>
    <t>ROUND(SUM(I$ROW_ID_SOMMANO_INIT$:I$ROW_ID_SOMMANO_FINE$),2)</t>
  </si>
  <si>
    <t>5.50</t>
  </si>
  <si>
    <t>105.56</t>
  </si>
  <si>
    <t>ROUND(PRODUCT(I$ROW_SOMMANO_QTA$:J$ROW_UNITARIO$),2)</t>
  </si>
  <si>
    <t>580.58</t>
  </si>
  <si>
    <t/>
  </si>
  <si>
    <t>211</t>
  </si>
  <si>
    <t>AP_IM_007</t>
  </si>
  <si>
    <t>Cavo di segnale con schermatura. Fornito in opera. - Prezzo adeguato al DL 50/2022 (Decreto Aiuti).	</t>
  </si>
  <si>
    <t>M I S U R A Z I O N I:</t>
  </si>
  <si>
    <t/>
  </si>
  <si>
    <t>120.00</t>
  </si>
  <si>
    <t/>
  </si>
  <si>
    <t/>
  </si>
  <si>
    <t/>
  </si>
  <si>
    <t>ROUND(PRODUCT(E$ROW_PU$:H$ROW_LUNG$),2)</t>
  </si>
  <si>
    <t>120.00</t>
  </si>
  <si>
    <t>3'</t>
  </si>
  <si>
    <t>SOMMANO m</t>
  </si>
  <si>
    <t>ROUND(SUM(I$ROW_ID_SOMMANO_INIT$:I$ROW_ID_SOMMANO_FINE$),2)</t>
  </si>
  <si>
    <t>120.00</t>
  </si>
  <si>
    <t>3.32</t>
  </si>
  <si>
    <t>ROUND(PRODUCT(I$ROW_SOMMANO_QTA$:J$ROW_UNITARIO$),2)</t>
  </si>
  <si>
    <t>398.40</t>
  </si>
  <si>
    <t/>
  </si>
  <si>
    <t>212</t>
  </si>
  <si>
    <t>E.01.020.010.a</t>
  </si>
  <si>
    <t>Scavo a sezione aperta eseguito a mano Scavo a sezione aperta per sbancamento, eseguito a mano, anche in presenza di battente d'acqua fino a 20 cm sul fondo, compresi i trovanti di volume fino a 0,30 mc, la rimozione di arbusti, lo stradicamento di ceppaie, la regolarizzazione delle pareti secondo profili di progetto, lo spianamento del fondo, anche a gradoni, il paleggiamento sui mezzi di trasporto o l'accantonamento in appositi siti indicati dal D.L. nell'ambito del cantiere, compresi il rispetto di costruzioni preesistenti sotterranee. In rocce sciolte (con trovanti fino a 0,3 mc)</t>
  </si>
  <si>
    <t>M I S U R A Z I O N I:</t>
  </si>
  <si>
    <t/>
  </si>
  <si>
    <t>400.00</t>
  </si>
  <si>
    <t/>
  </si>
  <si>
    <t/>
  </si>
  <si>
    <t/>
  </si>
  <si>
    <t>ROUND(PRODUCT(E$ROW_PU$:H$ROW_LUNG$),2)</t>
  </si>
  <si>
    <t>400.00</t>
  </si>
  <si>
    <t>3'</t>
  </si>
  <si>
    <t>SOMMANO mc</t>
  </si>
  <si>
    <t>ROUND(SUM(I$ROW_ID_SOMMANO_INIT$:I$ROW_ID_SOMMANO_FINE$),2)</t>
  </si>
  <si>
    <t>400.00</t>
  </si>
  <si>
    <t>47.68</t>
  </si>
  <si>
    <t>ROUND(PRODUCT(I$ROW_SOMMANO_QTA$:J$ROW_UNITARIO$),2)</t>
  </si>
  <si>
    <t>19072.00</t>
  </si>
  <si>
    <t/>
  </si>
  <si>
    <t>213</t>
  </si>
  <si>
    <t>U.04.010.010.b</t>
  </si>
  <si>
    <t>Rinfianco di tubazioni e pozzetti Rinfianco con sabbia o sabbiella, nell'adeguata granulometria esente da pietre e radici, di tubazioni, pozzi o pozzetti compreso gli oneri necessari per una corretta stabilizzazione del materiale con piastre vibranti e eventuali apporti di materiali. Misurato per il volume reso Rinfianco di tubazioni e pozzetti eseguito a mano</t>
  </si>
  <si>
    <t>M I S U R A Z I O N I:</t>
  </si>
  <si>
    <t/>
  </si>
  <si>
    <t>80.00</t>
  </si>
  <si>
    <t/>
  </si>
  <si>
    <t/>
  </si>
  <si>
    <t/>
  </si>
  <si>
    <t>ROUND(PRODUCT(E$ROW_PU$:H$ROW_LUNG$),2)</t>
  </si>
  <si>
    <t>80.00</t>
  </si>
  <si>
    <t>3'</t>
  </si>
  <si>
    <t>SOMMANO mc</t>
  </si>
  <si>
    <t>ROUND(SUM(I$ROW_ID_SOMMANO_INIT$:I$ROW_ID_SOMMANO_FINE$),2)</t>
  </si>
  <si>
    <t>80.00</t>
  </si>
  <si>
    <t>74.36</t>
  </si>
  <si>
    <t>ROUND(PRODUCT(I$ROW_SOMMANO_QTA$:J$ROW_UNITARIO$),2)</t>
  </si>
  <si>
    <t>5948.80</t>
  </si>
  <si>
    <t/>
  </si>
  <si>
    <t>214</t>
  </si>
  <si>
    <t>E.01.040.020.a</t>
  </si>
  <si>
    <t>Reinterro o riempimento eseguito a mano Rinterro o riempimento di cavi eseguito a mano con materiali selezionati di idonea granulometria, scevri da sostanze organiche, compresi gli spianamenti, costipazioni e pilonatura a strati, la bagnatura, i necessari ricarichi, i movimenti dei materiali. Con materiale proveniente dagli scavi</t>
  </si>
  <si>
    <t>M I S U R A Z I O N I:</t>
  </si>
  <si>
    <t/>
  </si>
  <si>
    <t>310.00</t>
  </si>
  <si>
    <t/>
  </si>
  <si>
    <t/>
  </si>
  <si>
    <t/>
  </si>
  <si>
    <t>ROUND(PRODUCT(E$ROW_PU$:H$ROW_LUNG$),2)</t>
  </si>
  <si>
    <t>310.00</t>
  </si>
  <si>
    <t>3'</t>
  </si>
  <si>
    <t>SOMMANO mc</t>
  </si>
  <si>
    <t>ROUND(SUM(I$ROW_ID_SOMMANO_INIT$:I$ROW_ID_SOMMANO_FINE$),2)</t>
  </si>
  <si>
    <t>310.00</t>
  </si>
  <si>
    <t>12.92</t>
  </si>
  <si>
    <t>ROUND(PRODUCT(I$ROW_SOMMANO_QTA$:J$ROW_UNITARIO$),2)</t>
  </si>
  <si>
    <t>4005.20</t>
  </si>
  <si>
    <t/>
  </si>
  <si>
    <t>215</t>
  </si>
  <si>
    <t>T.01.020.020.a</t>
  </si>
  <si>
    <t>Trasporto di materiale proveniente da lavori di demolizione con motocarro di portata fino a 1 mc Trasporto di materiali di risulta, provenienti da demolizioni e rimozioni, eseguiti anche a mano o in zone disagiate, con motocarro di portata fino a 1 m³, o mezzo di uguali caratteristiche, compresi carico, anche a mano, viaggio, scarico, spandimento del materiale ed esclusi gli oneri di discarica autorizzata</t>
  </si>
  <si>
    <t>M I S U R A Z I O N I:</t>
  </si>
  <si>
    <t/>
  </si>
  <si>
    <t>10.00</t>
  </si>
  <si>
    <t/>
  </si>
  <si>
    <t/>
  </si>
  <si>
    <t/>
  </si>
  <si>
    <t>ROUND(PRODUCT(E$ROW_PU$:H$ROW_LUNG$),2)</t>
  </si>
  <si>
    <t>10.00</t>
  </si>
  <si>
    <t>3'</t>
  </si>
  <si>
    <t>SOMMANO mc</t>
  </si>
  <si>
    <t>ROUND(SUM(I$ROW_ID_SOMMANO_INIT$:I$ROW_ID_SOMMANO_FINE$),2)</t>
  </si>
  <si>
    <t>10.00</t>
  </si>
  <si>
    <t>73.08</t>
  </si>
  <si>
    <t>ROUND(PRODUCT(I$ROW_SOMMANO_QTA$:J$ROW_UNITARIO$),2)</t>
  </si>
  <si>
    <t>730.80</t>
  </si>
  <si>
    <t/>
  </si>
  <si>
    <t>216</t>
  </si>
  <si>
    <t>T.01.030.020.a</t>
  </si>
  <si>
    <t>Scarriolatura di materiali sciolti di qualsiasi natura e consistenza, provenienti da demolizioni e rimozioni, entro l’ambito dell’area di cantiere, per percorsi entro 50 m.</t>
  </si>
  <si>
    <t>M I S U R A Z I O N I:</t>
  </si>
  <si>
    <t/>
  </si>
  <si>
    <t>10.00</t>
  </si>
  <si>
    <t/>
  </si>
  <si>
    <t/>
  </si>
  <si>
    <t/>
  </si>
  <si>
    <t>ROUND(PRODUCT(E$ROW_PU$:H$ROW_LUNG$),2)</t>
  </si>
  <si>
    <t>10.00</t>
  </si>
  <si>
    <t>3'</t>
  </si>
  <si>
    <t>SOMMANO mc</t>
  </si>
  <si>
    <t>ROUND(SUM(I$ROW_ID_SOMMANO_INIT$:I$ROW_ID_SOMMANO_FINE$),2)</t>
  </si>
  <si>
    <t>10.00</t>
  </si>
  <si>
    <t>45.21</t>
  </si>
  <si>
    <t>ROUND(PRODUCT(I$ROW_SOMMANO_QTA$:J$ROW_UNITARIO$),2)</t>
  </si>
  <si>
    <t>452.10</t>
  </si>
  <si>
    <t/>
  </si>
  <si>
    <t>217</t>
  </si>
  <si>
    <t>C.01.070.050.b.CAM</t>
  </si>
  <si>
    <t>Tubazione in polietilene PE 100 per linee di impianti PFA 16 Tubazione in polietilene PE 100 per linee di impianti con valore minimi di MRS (Minimum Required Strenght) di 8 Mpa destinati alla distribuzione dell’acqua, conforme alle norme vigenti in materia. La tubazione dovrà essere contrassegnate dal marchio IIP dell’Istituto Italiano dei Plastici e/o equivalente marchio europeo, deve essere formata per estrusione e può essere fornita sia in barre che in rotoli. Compresi i pezzi speciali, il materiale per giunzioni, le opere murarie di apertura e chiusura tracce, il rifacimento dell'intonaco, la tinteggiatura e l'esecuzione di staffaggi in profilati, gli apparecchi idraulici. PFA 16 Diametro esterno 25 mm, spessore 2,3 mm</t>
  </si>
  <si>
    <t>M I S U R A Z I O N I:</t>
  </si>
  <si>
    <t>Carico</t>
  </si>
  <si>
    <t>50.00</t>
  </si>
  <si>
    <t/>
  </si>
  <si>
    <t/>
  </si>
  <si>
    <t/>
  </si>
  <si>
    <t>ROUND(PRODUCT(E$ROW_PU$:H$ROW_LUNG$),2)</t>
  </si>
  <si>
    <t>50.00</t>
  </si>
  <si>
    <t>3'</t>
  </si>
  <si>
    <t>SOMMANO m</t>
  </si>
  <si>
    <t>ROUND(SUM(I$ROW_ID_SOMMANO_INIT$:I$ROW_ID_SOMMANO_FINE$),2)</t>
  </si>
  <si>
    <t>50.00</t>
  </si>
  <si>
    <t>5.85</t>
  </si>
  <si>
    <t>ROUND(PRODUCT(I$ROW_SOMMANO_QTA$:J$ROW_UNITARIO$),2)</t>
  </si>
  <si>
    <t>292.50</t>
  </si>
  <si>
    <t/>
  </si>
  <si>
    <t>218</t>
  </si>
  <si>
    <t>C.01.070.050.d.CAM</t>
  </si>
  <si>
    <t>Tubazione in polietilene PE 100 per linee di impianti PFA 16 Tubazione in polietilene PE 100 per linee di impianti con valore minimi di MRS (Minimum Required Strenght) di 8 Mpa destinati alla distribuzione dell’acqua, conforme alle norme vigenti in materia. La tubazione dovrà essere contrassegnate dal marchio IIP dell’Istituto Italiano dei Plastici e/o equivalente marchio europeo, deve essere formata per estrusione e può essere fornita sia in barre che in rotoli. Compresi i pezzi speciali, il materiale per giunzioni, le opere murarie di apertura e chiusura tracce, il rifacimento dell'intonaco, la tinteggiatura e l'esecuzione di staffaggi in profilati, gli apparecchi idraulici. PFA 16 Diametro esterno 40 mm, spessore 3,7 mm</t>
  </si>
  <si>
    <t>M I S U R A Z I O N I:</t>
  </si>
  <si>
    <t>Carico</t>
  </si>
  <si>
    <t>300.00</t>
  </si>
  <si>
    <t/>
  </si>
  <si>
    <t/>
  </si>
  <si>
    <t/>
  </si>
  <si>
    <t>ROUND(PRODUCT(E$ROW_PU$:H$ROW_LUNG$),2)</t>
  </si>
  <si>
    <t>300.00</t>
  </si>
  <si>
    <t>Rilancio</t>
  </si>
  <si>
    <t>220.00</t>
  </si>
  <si>
    <t/>
  </si>
  <si>
    <t/>
  </si>
  <si>
    <t/>
  </si>
  <si>
    <t>ROUND(PRODUCT(E$ROW_PU$:H$ROW_LUNG$),2)</t>
  </si>
  <si>
    <t>220.00</t>
  </si>
  <si>
    <t>3'</t>
  </si>
  <si>
    <t>SOMMANO m</t>
  </si>
  <si>
    <t>ROUND(SUM(I$ROW_ID_SOMMANO_INIT$:I$ROW_ID_SOMMANO_FINE$),2)</t>
  </si>
  <si>
    <t>520.00</t>
  </si>
  <si>
    <t>7.26</t>
  </si>
  <si>
    <t>ROUND(PRODUCT(I$ROW_SOMMANO_QTA$:J$ROW_UNITARIO$),2)</t>
  </si>
  <si>
    <t>3775.20</t>
  </si>
  <si>
    <t/>
  </si>
  <si>
    <t>219</t>
  </si>
  <si>
    <t>C.01.070.050.e</t>
  </si>
  <si>
    <t>Tubazione in polietilene PE 100 per linee di impianti PFA 16 Tubazione in polietilene PE 100 per linee di impianti con valore minimi di MRS (Minimum Required Strenght) di 8 Mpa destinati alla distribuzione dell’acqua, conforme alle norme vigenti in materia. La tubazione dovrà essere contrassegnate dal marchio IIP dell’Istituto Italiano dei Plastici e/o equivalente marchio europeo, deve essere formata per estrusione e può essere fornita sia in barre che in rotoli. Compresi i pezzi speciali, il materiale per giunzioni, le opere murarie di apertura e chiusura tracce, il rifacimento dell'intonaco, la tinteggiatura e l'esecuzione di staffaggi in profilati, gli apparecchi idraulici. PFA 16 Diametro esterno 50 mm, spessore 4,6 mm</t>
  </si>
  <si>
    <t>M I S U R A Z I O N I:</t>
  </si>
  <si>
    <t>Rilancio</t>
  </si>
  <si>
    <t>300.00</t>
  </si>
  <si>
    <t/>
  </si>
  <si>
    <t/>
  </si>
  <si>
    <t/>
  </si>
  <si>
    <t>ROUND(PRODUCT(E$ROW_PU$:H$ROW_LUNG$),2)</t>
  </si>
  <si>
    <t>300.00</t>
  </si>
  <si>
    <t>3'</t>
  </si>
  <si>
    <t>SOMMANO m</t>
  </si>
  <si>
    <t>ROUND(SUM(I$ROW_ID_SOMMANO_INIT$:I$ROW_ID_SOMMANO_FINE$),2)</t>
  </si>
  <si>
    <t>300.00</t>
  </si>
  <si>
    <t>8.13</t>
  </si>
  <si>
    <t>ROUND(PRODUCT(I$ROW_SOMMANO_QTA$:J$ROW_UNITARIO$),2)</t>
  </si>
  <si>
    <t>2439.00</t>
  </si>
  <si>
    <t/>
  </si>
  <si>
    <t>220</t>
  </si>
  <si>
    <t>U.04.020.010.e</t>
  </si>
  <si>
    <t>Pozzetto di raccordo pedonale non diaframmato Pozzetto di raccordo pedonale, non diaframmato, realizzato con elementi prefabbricati in cemento vibrato con impronte laterali per l'immissione di tubi, senza coperchio o griglia, posto in opera per l'allaccio a tenuta con le tubazioni, inclusi il letto con calcestruzzo cementizio, il rinfianco e il rinterro con la sola esclusione degli oneri per lo scavo Dimensioni 60x60x60 cm</t>
  </si>
  <si>
    <t>M I S U R A Z I O N I:</t>
  </si>
  <si>
    <t/>
  </si>
  <si>
    <t>2.00</t>
  </si>
  <si>
    <t/>
  </si>
  <si>
    <t/>
  </si>
  <si>
    <t/>
  </si>
  <si>
    <t>ROUND(PRODUCT(E$ROW_PU$:H$ROW_LUNG$),2)</t>
  </si>
  <si>
    <t>2.00</t>
  </si>
  <si>
    <t>3'</t>
  </si>
  <si>
    <t>SOMMANO cad</t>
  </si>
  <si>
    <t>ROUND(SUM(I$ROW_ID_SOMMANO_INIT$:I$ROW_ID_SOMMANO_FINE$),2)</t>
  </si>
  <si>
    <t>2.00</t>
  </si>
  <si>
    <t>79.97</t>
  </si>
  <si>
    <t>ROUND(PRODUCT(I$ROW_SOMMANO_QTA$:J$ROW_UNITARIO$),2)</t>
  </si>
  <si>
    <t>159.94</t>
  </si>
  <si>
    <t/>
  </si>
  <si>
    <t>221</t>
  </si>
  <si>
    <t>U.04.020.040.h</t>
  </si>
  <si>
    <t>Coperchio per pozzetti di tipo leggero realizzato con elementi prefabbricati in cemento vibrato Chiusino 60x60 cm</t>
  </si>
  <si>
    <t>M I S U R A Z I O N I:</t>
  </si>
  <si>
    <t/>
  </si>
  <si>
    <t>2.00</t>
  </si>
  <si>
    <t/>
  </si>
  <si>
    <t/>
  </si>
  <si>
    <t/>
  </si>
  <si>
    <t>ROUND(PRODUCT(E$ROW_PU$:H$ROW_LUNG$),2)</t>
  </si>
  <si>
    <t>2.00</t>
  </si>
  <si>
    <t>3'</t>
  </si>
  <si>
    <t>SOMMANO cad</t>
  </si>
  <si>
    <t>ROUND(SUM(I$ROW_ID_SOMMANO_INIT$:I$ROW_ID_SOMMANO_FINE$),2)</t>
  </si>
  <si>
    <t>2.00</t>
  </si>
  <si>
    <t>25.07</t>
  </si>
  <si>
    <t>ROUND(PRODUCT(I$ROW_SOMMANO_QTA$:J$ROW_UNITARIO$),2)</t>
  </si>
  <si>
    <t>50.14</t>
  </si>
  <si>
    <t/>
  </si>
  <si>
    <t>222</t>
  </si>
  <si>
    <t>U.04.020.026.a</t>
  </si>
  <si>
    <t>Pozzetto di raccordo e camerette per traffico carrabile con elementi prefabbricati in cemento vibrato con pareti non inferiori a cm 15 e fondo non inferiore a cm 10, con impronte laterali per l'immissione di tubi, senza coperchio o griglia, posto in opera per l'allaccio a tenuta con le tubazioni, incluso il letto con calcestruzzo cementizio, il rinfianco e il rinterro con la sola esclusione degli oneri per lo scavo" Dimensioni 70x70x90 cm</t>
  </si>
  <si>
    <t>M I S U R A Z I O N I:</t>
  </si>
  <si>
    <t/>
  </si>
  <si>
    <t>3.00</t>
  </si>
  <si>
    <t/>
  </si>
  <si>
    <t/>
  </si>
  <si>
    <t/>
  </si>
  <si>
    <t>ROUND(PRODUCT(E$ROW_PU$:H$ROW_LUNG$),2)</t>
  </si>
  <si>
    <t>3.00</t>
  </si>
  <si>
    <t>3'</t>
  </si>
  <si>
    <t>SOMMANO cad</t>
  </si>
  <si>
    <t>ROUND(SUM(I$ROW_ID_SOMMANO_INIT$:I$ROW_ID_SOMMANO_FINE$),2)</t>
  </si>
  <si>
    <t>3.00</t>
  </si>
  <si>
    <t>204.04</t>
  </si>
  <si>
    <t>ROUND(PRODUCT(I$ROW_SOMMANO_QTA$:J$ROW_UNITARIO$),2)</t>
  </si>
  <si>
    <t>612.12</t>
  </si>
  <si>
    <t/>
  </si>
  <si>
    <t>223</t>
  </si>
  <si>
    <t>U.04.020.026.c</t>
  </si>
  <si>
    <t>Pozzetto di raccordo e camerette per traffico carrabile con elementi prefabbricati in cemento vibrato con pareti non inferiori a cm 15 e fondo non inferiore a cm 10, con impronte laterali per l'immissione di tubi, senza coperchio o griglia, posto in opera per l'allaccio a tenuta con le tubazioni, incluso il letto con calcestruzzo cementizio, il rinfianco e il rinterro con la sola esclusione degli oneri per lo scavo Dimensioni 100x100x90 cm</t>
  </si>
  <si>
    <t>M I S U R A Z I O N I:</t>
  </si>
  <si>
    <t/>
  </si>
  <si>
    <t>1.00</t>
  </si>
  <si>
    <t/>
  </si>
  <si>
    <t/>
  </si>
  <si>
    <t/>
  </si>
  <si>
    <t>ROUND(PRODUCT(E$ROW_PU$:H$ROW_LUNG$),2)</t>
  </si>
  <si>
    <t>1.00</t>
  </si>
  <si>
    <t>3'</t>
  </si>
  <si>
    <t>SOMMANO cad</t>
  </si>
  <si>
    <t>ROUND(SUM(I$ROW_ID_SOMMANO_INIT$:I$ROW_ID_SOMMANO_FINE$),2)</t>
  </si>
  <si>
    <t>1.00</t>
  </si>
  <si>
    <t>279.45</t>
  </si>
  <si>
    <t>ROUND(PRODUCT(I$ROW_SOMMANO_QTA$:J$ROW_UNITARIO$),2)</t>
  </si>
  <si>
    <t>279.45</t>
  </si>
  <si>
    <t/>
  </si>
  <si>
    <t>224</t>
  </si>
  <si>
    <t>U.04.020.078.a</t>
  </si>
  <si>
    <t>Chiusini con appendice basculante Chiusino in ghisa sferoidale prodotto da azienda certificata ISO 9001, costituito da: telaio di forma quadrata sia alla base di appoggio che alla sommità corrispondente al livello del piano stradale, munito di adeguata aletta perimetrale esterna continua sui quattro lati, arrotondata agli angoli, di larghezza non inferiore a 20 mm con asole e/o fori creati sul perimetro, battuta interna sagomata, guarnizione in elastomero antirumore ed antibasculamento incassata in apposita gola per contrastare frontalmente il bordo del coperchio ed assorbire anche le vibrazioni; vano cerniera a fondo chiuso con sistema di bloccaggio del coperchio in posizione di apertura; appendice opportunamente sagomata sulla parete interna per il blocco del sistema di chiusura del coperchio; rilievi antisdrucciolo sulla superficie di calpestio. Coperchio di forma circolare munito di appendice idonea a garantire l'articolazione al telaio nel vano cerniera senza impedirne la estraibilità; asola a fondo chiuso idonea ad accogliere una qualsiasi leva per l'apertura della botola con il minimo sforzo; sistema di chiusura automatico realizzato mediante una appendice basculante, opportunamente sagomata, bullonata al coperchio ed articolato da una molla elicoidale di contrasto sollecitata a compressione; idonea predisposizione all'accoglimento di un sistema opzionale di chiusura antifurto; spazio circonferenziale e centrale per l'inserimento di eventuali scritte (es. ente appaltante + sottoservizi + etc..); particolare identificativo delle dimensioni esterne del telaio espresse in cm.; rilievi antisdrucciolo. Sistema di chiusura antifurto opzionale costituito da un chiavistello filettato con testa triangolare antifurto ed una appendice in acciaio bloccata da due dadi e da una molla elicoidale di contrasto più una chiave a corredo con la punta a testa triangolare per l'apertura. Tutti i coperchi ed i telai devono riportare il marchio di un ente di certificazione terzo legalmente riconosciuto; la sigla della norma UNI vigente; la classe di resistenza; il marchio del produttore in codice; il luogo di fabbricazione in codice; la data del lotto di produzione.Posto su di un preesistente pozzetto compresa la malta cementizia di allettamentoChiusini con appendice basculante</t>
  </si>
  <si>
    <t>M I S U R A Z I O N I:</t>
  </si>
  <si>
    <t/>
  </si>
  <si>
    <t>2.00</t>
  </si>
  <si>
    <t/>
  </si>
  <si>
    <t/>
  </si>
  <si>
    <t>80.000</t>
  </si>
  <si>
    <t>ROUND(PRODUCT(E$ROW_PU$:H$ROW_LUNG$),2)</t>
  </si>
  <si>
    <t>160.00</t>
  </si>
  <si>
    <t/>
  </si>
  <si>
    <t>1.00</t>
  </si>
  <si>
    <t/>
  </si>
  <si>
    <t/>
  </si>
  <si>
    <t>150.000</t>
  </si>
  <si>
    <t>ROUND(PRODUCT(E$ROW_PU$:H$ROW_LUNG$),2)</t>
  </si>
  <si>
    <t>150.00</t>
  </si>
  <si>
    <t>3'</t>
  </si>
  <si>
    <t>SOMMANO kg</t>
  </si>
  <si>
    <t>ROUND(SUM(I$ROW_ID_SOMMANO_INIT$:I$ROW_ID_SOMMANO_FINE$),2)</t>
  </si>
  <si>
    <t>310.00</t>
  </si>
  <si>
    <t>5.91</t>
  </si>
  <si>
    <t>ROUND(PRODUCT(I$ROW_SOMMANO_QTA$:J$ROW_UNITARIO$),2)</t>
  </si>
  <si>
    <t>1832.10</t>
  </si>
  <si>
    <t/>
  </si>
  <si>
    <t>225</t>
  </si>
  <si>
    <t>I.01.010.040.a</t>
  </si>
  <si>
    <t>Impianto di acqua fredda a collettori per ambienti Predisposizione di allaccio per apparecchi igienico-sanitari con alimentazione a collettori con rubinetti di intercettazione 3/4 x 12 all'interno di bagni, wc, docce, cucine etc. a valle delle valvole di intercettazione ubicate nel locale. Sono compresi le valvole suddette, il collettore e relativa cassetta in plastica con coperchio, le tubazioni in rame in lega con titolo di purezza Cu 99,9 rivestito con resina polivinilica stabilizzata di spessore minimo 1,5 mm a sezione stellare, per distribuzioni d'acqua fredda. Sono esclusi il ripristino dell'intonaco, le apparecchiature igienico-sanitarie e le relative rubinetterie. Sono compresi le opere murarie per l'apertura e eguagliatura delle tracce. Impianto di acqua fredda a collettori per ambienti</t>
  </si>
  <si>
    <t>M I S U R A Z I O N I:</t>
  </si>
  <si>
    <t/>
  </si>
  <si>
    <t>2.00</t>
  </si>
  <si>
    <t/>
  </si>
  <si>
    <t/>
  </si>
  <si>
    <t/>
  </si>
  <si>
    <t>ROUND(PRODUCT(E$ROW_PU$:H$ROW_LUNG$),2)</t>
  </si>
  <si>
    <t>2.00</t>
  </si>
  <si>
    <t>3'</t>
  </si>
  <si>
    <t>SOMMANO cad</t>
  </si>
  <si>
    <t>ROUND(SUM(I$ROW_ID_SOMMANO_INIT$:I$ROW_ID_SOMMANO_FINE$),2)</t>
  </si>
  <si>
    <t>2.00</t>
  </si>
  <si>
    <t>75.50</t>
  </si>
  <si>
    <t>ROUND(PRODUCT(I$ROW_SOMMANO_QTA$:J$ROW_UNITARIO$),2)</t>
  </si>
  <si>
    <t>151.00</t>
  </si>
  <si>
    <t/>
  </si>
  <si>
    <t>226</t>
  </si>
  <si>
    <t>I.01.010.045.a</t>
  </si>
  <si>
    <t>Impianto di scarico con l'uso di tubi in PVC con innesto a bicchiere all'interno di bagni, wc, docce, cucine etc. a valle della colonna fecale. Sono compresi il pozzetto a pavimento, le tubazioni in PVC le guarnizioni, le opere murarie per l'apertura e eguagliatura delle tracce, esclusi il ripristino dell'intonaco e del masso. Sono esclusi le apparecchiature igienico-sanitarie e le relative rubinetterie Impianto di scarico con tubi PVC per ambienti civili</t>
  </si>
  <si>
    <t>M I S U R A Z I O N I:</t>
  </si>
  <si>
    <t/>
  </si>
  <si>
    <t>2.00</t>
  </si>
  <si>
    <t/>
  </si>
  <si>
    <t/>
  </si>
  <si>
    <t/>
  </si>
  <si>
    <t>ROUND(PRODUCT(E$ROW_PU$:H$ROW_LUNG$),2)</t>
  </si>
  <si>
    <t>2.00</t>
  </si>
  <si>
    <t>3'</t>
  </si>
  <si>
    <t>SOMMANO cad</t>
  </si>
  <si>
    <t>ROUND(SUM(I$ROW_ID_SOMMANO_INIT$:I$ROW_ID_SOMMANO_FINE$),2)</t>
  </si>
  <si>
    <t>2.00</t>
  </si>
  <si>
    <t>54.42</t>
  </si>
  <si>
    <t>ROUND(PRODUCT(I$ROW_SOMMANO_QTA$:J$ROW_UNITARIO$),2)</t>
  </si>
  <si>
    <t>108.84</t>
  </si>
  <si>
    <t/>
  </si>
  <si>
    <t>227</t>
  </si>
  <si>
    <t>U.02.040.010.a.CAM</t>
  </si>
  <si>
    <t>Tubazione di polietilene ad alta densità (PEAD) di tipo SN2 Tubazione di polietilene ad alta densità (PEAD) per fognature e scarichi interrati non in pressione, conforme alla norma UNI EN 12666 di tipo SN2 (SDR 33). La tubazione dovrà essere prodotta da azienda in possesso della certificazione di sistema in conformità alla UNI EN ISO 9001/2008 e alla UNI ISO 14001-2004. Le barre devono riportare in marcatura sulla superficie esterna tutte le informazioni previste dalla norma di riferimento. Il collegamento fra gli elementi avverrà a mezzo saldatura di testa o ad elettrofusione.Inclusi i pezzi speciali, le relative giunzioni, esclusi la formazione del letto di posa e del rinfianco con materiale idoneoDE 110 mm</t>
  </si>
  <si>
    <t>M I S U R A Z I O N I:</t>
  </si>
  <si>
    <t/>
  </si>
  <si>
    <t>3.00</t>
  </si>
  <si>
    <t/>
  </si>
  <si>
    <t/>
  </si>
  <si>
    <t/>
  </si>
  <si>
    <t>ROUND(PRODUCT(E$ROW_PU$:H$ROW_LUNG$),2)</t>
  </si>
  <si>
    <t>3.00</t>
  </si>
  <si>
    <t>3'</t>
  </si>
  <si>
    <t>SOMMANO m</t>
  </si>
  <si>
    <t>ROUND(SUM(I$ROW_ID_SOMMANO_INIT$:I$ROW_ID_SOMMANO_FINE$),2)</t>
  </si>
  <si>
    <t>3.00</t>
  </si>
  <si>
    <t>10.96</t>
  </si>
  <si>
    <t>ROUND(PRODUCT(I$ROW_SOMMANO_QTA$:J$ROW_UNITARIO$),2)</t>
  </si>
  <si>
    <t>32.88</t>
  </si>
  <si>
    <t/>
  </si>
  <si>
    <t>228</t>
  </si>
  <si>
    <t>AP_IM_009</t>
  </si>
  <si>
    <t>Fornitura e posa in opera di  stazione automatica di pompaggio acque cariche	Impianto di raccolta non pressurizzato e di pompaggio automatico di acque cariche domestiche .	▪ Impianto singolo 	▪ Contenuto serbatoio 200 l	▪ Ai sensi della norma DIN EN 12050-1	▪ Pozzetto pompa realizzato in plastica resistente agli urti per installazione sottopavimento	▪ Prolunga per pozzetto  per installazione sottopavimento, altezza 300 mm	▪ Copertura con coperchio a chiusura ermetica contro le esalazioni.	▪ Valvola di ritegno integrata nella tubazione	 - Prezzo adeguato al DL 50/2022 (Decreto Aiuti).</t>
  </si>
  <si>
    <t>M I S U R A Z I O N I:</t>
  </si>
  <si>
    <t/>
  </si>
  <si>
    <t>1.00</t>
  </si>
  <si>
    <t/>
  </si>
  <si>
    <t/>
  </si>
  <si>
    <t/>
  </si>
  <si>
    <t>ROUND(PRODUCT(E$ROW_PU$:H$ROW_LUNG$),2)</t>
  </si>
  <si>
    <t>1.00</t>
  </si>
  <si>
    <t>3'</t>
  </si>
  <si>
    <t>SOMMANO n.</t>
  </si>
  <si>
    <t>ROUND(SUM(I$ROW_ID_SOMMANO_INIT$:I$ROW_ID_SOMMANO_FINE$),2)</t>
  </si>
  <si>
    <t>1.00</t>
  </si>
  <si>
    <t>4291.00</t>
  </si>
  <si>
    <t>ROUND(PRODUCT(I$ROW_SOMMANO_QTA$:J$ROW_UNITARIO$),2)</t>
  </si>
  <si>
    <t>4291.00</t>
  </si>
  <si>
    <t/>
  </si>
  <si>
    <t>229</t>
  </si>
  <si>
    <t>I.01.010.040.a</t>
  </si>
  <si>
    <t>Impianto di acqua fredda a collettori per ambienti Predisposizione di allaccio per apparecchi igienico-sanitari con alimentazione a collettori con rubinetti di intercettazione 3/4 x 12 all'interno di bagni, wc, docce, cucine etc. a valle delle valvole di intercettazione ubicate nel locale. Sono compresi le valvole suddette, il collettore e relativa cassetta in plastica con coperchio, le tubazioni in rame in lega con titolo di purezza Cu 99,9 rivestito con resina polivinilica stabilizzata di spessore minimo 1,5 mm a sezione stellare, per distribuzioni d'acqua fredda. Sono esclusi il ripristino dell'intonaco, le apparecchiature igienico-sanitarie e le relative rubinetterie. Sono compresi le opere murarie per l'apertura e eguagliatura delle tracce. Impianto di acqua fredda a collettori per ambienti</t>
  </si>
  <si>
    <t>M I S U R A Z I O N I:</t>
  </si>
  <si>
    <t/>
  </si>
  <si>
    <t>24.00</t>
  </si>
  <si>
    <t/>
  </si>
  <si>
    <t/>
  </si>
  <si>
    <t/>
  </si>
  <si>
    <t>ROUND(PRODUCT(E$ROW_PU$:H$ROW_LUNG$),2)</t>
  </si>
  <si>
    <t>24.00</t>
  </si>
  <si>
    <t>3'</t>
  </si>
  <si>
    <t>SOMMANO cad</t>
  </si>
  <si>
    <t>ROUND(SUM(I$ROW_ID_SOMMANO_INIT$:I$ROW_ID_SOMMANO_FINE$),2)</t>
  </si>
  <si>
    <t>24.00</t>
  </si>
  <si>
    <t>75.50</t>
  </si>
  <si>
    <t>ROUND(PRODUCT(I$ROW_SOMMANO_QTA$:J$ROW_UNITARIO$),2)</t>
  </si>
  <si>
    <t>1812.00</t>
  </si>
  <si>
    <t/>
  </si>
  <si>
    <t>230</t>
  </si>
  <si>
    <t>I.01.010.060.a</t>
  </si>
  <si>
    <t>Impianto di acqua calda a collettori per ambienti Predisposizione di allaccio per apparecchi igienico-sanitari con alimentazione a collettori con rubinetti di intercettazione 3/4 x 12 all'interno di bagni, wc, docce, cucine etc. a valle delle valvole di intercettazione ubicate nel locale. Sono compresi le valvole suddette, il collettore e relativa cassetta in plastica con coperchio, le tubazioni in rame in lega con titolo di purezza Cu 99,9 rivestito con resina polivinilica stabilizzata di spessore minimo 1,5 mm a sezione stellare per distribuzioni d'acqua calda. Sono esclusi il ripristino dell'intonaco, le apparecchiature igienico-sanitarie e le relative rubinetterie. Sono compresi le opere murarie per l'apertura e eguagliatura delle tracce. Impianto di acqua calda a collettori per ambienti</t>
  </si>
  <si>
    <t>M I S U R A Z I O N I:</t>
  </si>
  <si>
    <t/>
  </si>
  <si>
    <t>2.00</t>
  </si>
  <si>
    <t/>
  </si>
  <si>
    <t/>
  </si>
  <si>
    <t/>
  </si>
  <si>
    <t>ROUND(PRODUCT(E$ROW_PU$:H$ROW_LUNG$),2)</t>
  </si>
  <si>
    <t>2.00</t>
  </si>
  <si>
    <t>3'</t>
  </si>
  <si>
    <t>SOMMANO m</t>
  </si>
  <si>
    <t>ROUND(SUM(I$ROW_ID_SOMMANO_INIT$:I$ROW_ID_SOMMANO_FINE$),2)</t>
  </si>
  <si>
    <t>2.00</t>
  </si>
  <si>
    <t>71.61</t>
  </si>
  <si>
    <t>ROUND(PRODUCT(I$ROW_SOMMANO_QTA$:J$ROW_UNITARIO$),2)</t>
  </si>
  <si>
    <t>143.22</t>
  </si>
  <si>
    <t/>
  </si>
  <si>
    <t>231</t>
  </si>
  <si>
    <t>I.01.010.045.a</t>
  </si>
  <si>
    <t>Impianto di scarico con l'uso di tubi in PVC con innesto a bicchiere all'interno di bagni, wc, docce, cucine etc. a valle della colonna fecale. Sono compresi il pozzetto a pavimento, le tubazioni in PVC le guarnizioni, le opere murarie per l'apertura e eguagliatura delle tracce, esclusi il ripristino dell'intonaco e del masso. Sono esclusi le apparecchiature igienico-sanitarie e le relative rubinetterie Impianto di scarico con tubi PVC per ambienti civili</t>
  </si>
  <si>
    <t>M I S U R A Z I O N I:</t>
  </si>
  <si>
    <t/>
  </si>
  <si>
    <t>24.00</t>
  </si>
  <si>
    <t/>
  </si>
  <si>
    <t/>
  </si>
  <si>
    <t/>
  </si>
  <si>
    <t>ROUND(PRODUCT(E$ROW_PU$:H$ROW_LUNG$),2)</t>
  </si>
  <si>
    <t>24.00</t>
  </si>
  <si>
    <t>3'</t>
  </si>
  <si>
    <t>SOMMANO cad</t>
  </si>
  <si>
    <t>ROUND(SUM(I$ROW_ID_SOMMANO_INIT$:I$ROW_ID_SOMMANO_FINE$),2)</t>
  </si>
  <si>
    <t>24.00</t>
  </si>
  <si>
    <t>54.42</t>
  </si>
  <si>
    <t>ROUND(PRODUCT(I$ROW_SOMMANO_QTA$:J$ROW_UNITARIO$),2)</t>
  </si>
  <si>
    <t>1306.08</t>
  </si>
  <si>
    <t/>
  </si>
  <si>
    <t>232</t>
  </si>
  <si>
    <t>C.01.095.020.c</t>
  </si>
  <si>
    <t>Tubazione in acciaio zincato senza saldatura all'interno di locali tecnici e bagni. Sono esclusi le opere murarie e gli staffaggi. Sono compresi le viti, i manicotti, i pezzi speciali zincati, il materiale di tenuta.Diametro nominale 3/4"</t>
  </si>
  <si>
    <t>M I S U R A Z I O N I:</t>
  </si>
  <si>
    <t/>
  </si>
  <si>
    <t>8.00</t>
  </si>
  <si>
    <t/>
  </si>
  <si>
    <t/>
  </si>
  <si>
    <t/>
  </si>
  <si>
    <t>ROUND(PRODUCT(E$ROW_PU$:H$ROW_LUNG$),2)</t>
  </si>
  <si>
    <t>8.00</t>
  </si>
  <si>
    <t>3'</t>
  </si>
  <si>
    <t>SOMMANO m</t>
  </si>
  <si>
    <t>ROUND(SUM(I$ROW_ID_SOMMANO_INIT$:I$ROW_ID_SOMMANO_FINE$),2)</t>
  </si>
  <si>
    <t>8.00</t>
  </si>
  <si>
    <t>18.95</t>
  </si>
  <si>
    <t>ROUND(PRODUCT(I$ROW_SOMMANO_QTA$:J$ROW_UNITARIO$),2)</t>
  </si>
  <si>
    <t>151.60</t>
  </si>
  <si>
    <t/>
  </si>
  <si>
    <t>233</t>
  </si>
  <si>
    <t>C.05.010.040.b.CAM</t>
  </si>
  <si>
    <t>Isolante per tubazioni, valvole ed accessori elastomerico spessore 9 mm Isolante per tubazioni, valvole ed accessori costituito da guaina flessibile o lastra in elastomero sintetico estruso a cellule chiuse, coefficiente di conducibilita' termica a 40° C non superiore a 0,042 W/m°C, classe 1 di reazione al fuoco, campo d'impiego da -40° a +105° C, fattore di resistenza alla diffusione del vapore maggiore di 1600, spessore 9 mm. Isolante elastomerico DN20 (3/4")</t>
  </si>
  <si>
    <t>M I S U R A Z I O N I:</t>
  </si>
  <si>
    <t/>
  </si>
  <si>
    <t>8.00</t>
  </si>
  <si>
    <t/>
  </si>
  <si>
    <t/>
  </si>
  <si>
    <t/>
  </si>
  <si>
    <t>ROUND(PRODUCT(E$ROW_PU$:H$ROW_LUNG$),2)</t>
  </si>
  <si>
    <t>8.00</t>
  </si>
  <si>
    <t>3'</t>
  </si>
  <si>
    <t>SOMMANO m</t>
  </si>
  <si>
    <t>ROUND(SUM(I$ROW_ID_SOMMANO_INIT$:I$ROW_ID_SOMMANO_FINE$),2)</t>
  </si>
  <si>
    <t>8.00</t>
  </si>
  <si>
    <t>4.27</t>
  </si>
  <si>
    <t>ROUND(PRODUCT(I$ROW_SOMMANO_QTA$:J$ROW_UNITARIO$),2)</t>
  </si>
  <si>
    <t>34.16</t>
  </si>
  <si>
    <t/>
  </si>
  <si>
    <t>234</t>
  </si>
  <si>
    <t>U.02.040.010.a.CAM</t>
  </si>
  <si>
    <t>Tubazione di polietilene ad alta densità (PEAD) di tipo SN2 Tubazione di polietilene ad alta densità (PEAD) per fognature e scarichi interrati non in pressione, conforme alla norma UNI EN 12666 di tipo SN2 (SDR 33). La tubazione dovrà essere prodotta da azienda in possesso della certificazione di sistema in conformità alla UNI EN ISO 9001/2008 e alla UNI ISO 14001-2004. Le barre devono riportare in marcatura sulla superficie esterna tutte le informazioni previste dalla norma di riferimento. Il collegamento fra gli elementi avverrà a mezzo saldatura di testa o ad elettrofusione.Inclusi i pezzi speciali, le relative giunzioni, esclusi la formazione del letto di posa e del rinfianco con materiale idoneoDE 110 mm</t>
  </si>
  <si>
    <t>M I S U R A Z I O N I:</t>
  </si>
  <si>
    <t/>
  </si>
  <si>
    <t>50.00</t>
  </si>
  <si>
    <t/>
  </si>
  <si>
    <t/>
  </si>
  <si>
    <t/>
  </si>
  <si>
    <t>ROUND(PRODUCT(E$ROW_PU$:H$ROW_LUNG$),2)</t>
  </si>
  <si>
    <t>50.00</t>
  </si>
  <si>
    <t>3'</t>
  </si>
  <si>
    <t>SOMMANO m</t>
  </si>
  <si>
    <t>ROUND(SUM(I$ROW_ID_SOMMANO_INIT$:I$ROW_ID_SOMMANO_FINE$),2)</t>
  </si>
  <si>
    <t>50.00</t>
  </si>
  <si>
    <t>10.96</t>
  </si>
  <si>
    <t>ROUND(PRODUCT(I$ROW_SOMMANO_QTA$:J$ROW_UNITARIO$),2)</t>
  </si>
  <si>
    <t>548.00</t>
  </si>
  <si>
    <t/>
  </si>
  <si>
    <t>235</t>
  </si>
  <si>
    <t>AP_IM_010</t>
  </si>
  <si>
    <t>Fornitura e posa in opera di  stazione automatica di pompaggio acque cariche	Impianto di raccolta non pressurizzato e di pompaggio automatico di acque cariche domestiche.	▪ Contenuto serbatoio 1000 l	▪ Ai sensi della norma DIN EN 12050-1	▪ Pozzetto pompa realizzato in plastica resistente agli urti per installazione sottopavimento	▪ Prolunga per pozzetto  per installazione sottopavimento, altezza 300 mm	▪ Copertura con coperchio a chiusura ermetica contro le esalazioni.	▪ Valvola di ritegno integrata nella tubazione	 - Prezzo adeguato al DL 50/2022 (Decreto Aiuti).</t>
  </si>
  <si>
    <t>M I S U R A Z I O N I:</t>
  </si>
  <si>
    <t/>
  </si>
  <si>
    <t>1.00</t>
  </si>
  <si>
    <t/>
  </si>
  <si>
    <t/>
  </si>
  <si>
    <t/>
  </si>
  <si>
    <t>ROUND(PRODUCT(E$ROW_PU$:H$ROW_LUNG$),2)</t>
  </si>
  <si>
    <t>1.00</t>
  </si>
  <si>
    <t>3'</t>
  </si>
  <si>
    <t>SOMMANO n.</t>
  </si>
  <si>
    <t>ROUND(SUM(I$ROW_ID_SOMMANO_INIT$:I$ROW_ID_SOMMANO_FINE$),2)</t>
  </si>
  <si>
    <t>1.00</t>
  </si>
  <si>
    <t>10268.00</t>
  </si>
  <si>
    <t>ROUND(PRODUCT(I$ROW_SOMMANO_QTA$:J$ROW_UNITARIO$),2)</t>
  </si>
  <si>
    <t>10268.00</t>
  </si>
  <si>
    <t/>
  </si>
  <si>
    <t>236</t>
  </si>
  <si>
    <t>C.08.010.060.d</t>
  </si>
  <si>
    <t>Scaldacqua elettrico o termoelettrico da installare a vista costituito da caldaia vetroporcellanata collaudata per resistere ad una pressione di 8,0 bar, resistenza elettrica con potenza max 1,40 kW, compreso termostato di regolazione, termometro, staffe di sostegno, valvola di sicurezza, flessibili di collegamento alla rete idrica, valvola di intercettazione a sfera sull'ingresso dell'acqua fredda, opere di fissaggio, collegamenti idraulici, collegamenti elettrici, escluse le linee di alimentazione. Scaldacqua verticale elettrico da 50 l</t>
  </si>
  <si>
    <t>M I S U R A Z I O N I:</t>
  </si>
  <si>
    <t/>
  </si>
  <si>
    <t>1.00</t>
  </si>
  <si>
    <t/>
  </si>
  <si>
    <t/>
  </si>
  <si>
    <t/>
  </si>
  <si>
    <t>ROUND(PRODUCT(E$ROW_PU$:H$ROW_LUNG$),2)</t>
  </si>
  <si>
    <t>1.00</t>
  </si>
  <si>
    <t>3'</t>
  </si>
  <si>
    <t>SOMMANO cad</t>
  </si>
  <si>
    <t>ROUND(SUM(I$ROW_ID_SOMMANO_INIT$:I$ROW_ID_SOMMANO_FINE$),2)</t>
  </si>
  <si>
    <t>1.00</t>
  </si>
  <si>
    <t>247.28</t>
  </si>
  <si>
    <t>ROUND(PRODUCT(I$ROW_SOMMANO_QTA$:J$ROW_UNITARIO$),2)</t>
  </si>
  <si>
    <t>247.28</t>
  </si>
  <si>
    <t/>
  </si>
  <si>
    <t>237</t>
  </si>
  <si>
    <t>U.04.020.010.b</t>
  </si>
  <si>
    <t>Pozzetto di raccordo pedonale non diaframmato Pozzetto di raccordo pedonale, non diaframmato, realizzato con elementi prefabbricati in cemento vibrato con impronte laterali per l'immissione di tubi, senza coperchio o griglia, posto in opera per l'allaccio a tenuta con le tubazioni, inclusi il letto con calcestruzzo cementizio, il rinfianco e il rinterro con la sola esclusione degli oneri per lo scavo Dimensioni 30x30x30 cm</t>
  </si>
  <si>
    <t>M I S U R A Z I O N I:</t>
  </si>
  <si>
    <t/>
  </si>
  <si>
    <t>6.00</t>
  </si>
  <si>
    <t/>
  </si>
  <si>
    <t/>
  </si>
  <si>
    <t/>
  </si>
  <si>
    <t>ROUND(PRODUCT(E$ROW_PU$:H$ROW_LUNG$),2)</t>
  </si>
  <si>
    <t>6.00</t>
  </si>
  <si>
    <t>3'</t>
  </si>
  <si>
    <t>SOMMANO cad</t>
  </si>
  <si>
    <t>ROUND(SUM(I$ROW_ID_SOMMANO_INIT$:I$ROW_ID_SOMMANO_FINE$),2)</t>
  </si>
  <si>
    <t>6.00</t>
  </si>
  <si>
    <t>42.90</t>
  </si>
  <si>
    <t>ROUND(PRODUCT(I$ROW_SOMMANO_QTA$:J$ROW_UNITARIO$),2)</t>
  </si>
  <si>
    <t>257.40</t>
  </si>
  <si>
    <t/>
  </si>
  <si>
    <t>238</t>
  </si>
  <si>
    <t>U.04.020.030.b</t>
  </si>
  <si>
    <t>Anello di prolunga per pozzettti pedonali realizzato con elementi prefabbricati in cemento vibrato con impronte laterali per l'immissione di tubi, senza coperchio o griglia, posto in opera per l'allaccio a tenuta con le tubazioni, inclusi il rinfianco con calcestruzzo cementizio, il rinterro con la sola esclusione degli oneri per lo scavo Dimensioni 30x30x35 cm</t>
  </si>
  <si>
    <t>M I S U R A Z I O N I:</t>
  </si>
  <si>
    <t/>
  </si>
  <si>
    <t>3.00</t>
  </si>
  <si>
    <t/>
  </si>
  <si>
    <t/>
  </si>
  <si>
    <t/>
  </si>
  <si>
    <t>ROUND(PRODUCT(E$ROW_PU$:H$ROW_LUNG$),2)</t>
  </si>
  <si>
    <t>3.00</t>
  </si>
  <si>
    <t>3'</t>
  </si>
  <si>
    <t>SOMMANO cad</t>
  </si>
  <si>
    <t>ROUND(SUM(I$ROW_ID_SOMMANO_INIT$:I$ROW_ID_SOMMANO_FINE$),2)</t>
  </si>
  <si>
    <t>3.00</t>
  </si>
  <si>
    <t>39.70</t>
  </si>
  <si>
    <t>ROUND(PRODUCT(I$ROW_SOMMANO_QTA$:J$ROW_UNITARIO$),2)</t>
  </si>
  <si>
    <t>119.10</t>
  </si>
  <si>
    <t/>
  </si>
  <si>
    <t>239</t>
  </si>
  <si>
    <t>U.04.020.040.e</t>
  </si>
  <si>
    <t>Coperchio per pozzetti di tipo leggero realizzato con elementi prefabbricati in cemento vibrato Chiusino 30x30 cm</t>
  </si>
  <si>
    <t>M I S U R A Z I O N I:</t>
  </si>
  <si>
    <t/>
  </si>
  <si>
    <t>2.00</t>
  </si>
  <si>
    <t/>
  </si>
  <si>
    <t/>
  </si>
  <si>
    <t/>
  </si>
  <si>
    <t>ROUND(PRODUCT(E$ROW_PU$:H$ROW_LUNG$),2)</t>
  </si>
  <si>
    <t>2.00</t>
  </si>
  <si>
    <t>3'</t>
  </si>
  <si>
    <t>SOMMANO cad</t>
  </si>
  <si>
    <t>ROUND(SUM(I$ROW_ID_SOMMANO_INIT$:I$ROW_ID_SOMMANO_FINE$),2)</t>
  </si>
  <si>
    <t>2.00</t>
  </si>
  <si>
    <t>14.49</t>
  </si>
  <si>
    <t>ROUND(PRODUCT(I$ROW_SOMMANO_QTA$:J$ROW_UNITARIO$),2)</t>
  </si>
  <si>
    <t>28.98</t>
  </si>
  <si>
    <t/>
  </si>
  <si>
    <t>240</t>
  </si>
  <si>
    <t>AP_IM_003</t>
  </si>
  <si>
    <t>Fornitura e posa in opera di  chiusino porta pavimento pesante in acciaio zincato altezza cm 5. Dim. 30x30 - Prezzo adeguato al DL 50/2022 (Decreto Aiuti).		</t>
  </si>
  <si>
    <t>M I S U R A Z I O N I:</t>
  </si>
  <si>
    <t/>
  </si>
  <si>
    <t>4.00</t>
  </si>
  <si>
    <t/>
  </si>
  <si>
    <t/>
  </si>
  <si>
    <t/>
  </si>
  <si>
    <t>ROUND(PRODUCT(E$ROW_PU$:H$ROW_LUNG$),2)</t>
  </si>
  <si>
    <t>4.00</t>
  </si>
  <si>
    <t>3'</t>
  </si>
  <si>
    <t>SOMMANO n.</t>
  </si>
  <si>
    <t>ROUND(SUM(I$ROW_ID_SOMMANO_INIT$:I$ROW_ID_SOMMANO_FINE$),2)</t>
  </si>
  <si>
    <t>4.00</t>
  </si>
  <si>
    <t>119.52</t>
  </si>
  <si>
    <t>ROUND(PRODUCT(I$ROW_SOMMANO_QTA$:J$ROW_UNITARIO$),2)</t>
  </si>
  <si>
    <t>478.08</t>
  </si>
  <si>
    <t/>
  </si>
  <si>
    <t>241</t>
  </si>
  <si>
    <t>U.04.020.010.e</t>
  </si>
  <si>
    <t>Pozzetto di raccordo pedonale non diaframmato Pozzetto di raccordo pedonale, non diaframmato, realizzato con elementi prefabbricati in cemento vibrato con impronte laterali per l'immissione di tubi, senza coperchio o griglia, posto in opera per l'allaccio a tenuta con le tubazioni, inclusi il letto con calcestruzzo cementizio, il rinfianco e il rinterro con la sola esclusione degli oneri per lo scavo Dimensioni 60x60x60 cm</t>
  </si>
  <si>
    <t>M I S U R A Z I O N I:</t>
  </si>
  <si>
    <t/>
  </si>
  <si>
    <t>1.00</t>
  </si>
  <si>
    <t/>
  </si>
  <si>
    <t/>
  </si>
  <si>
    <t/>
  </si>
  <si>
    <t>ROUND(PRODUCT(E$ROW_PU$:H$ROW_LUNG$),2)</t>
  </si>
  <si>
    <t>1.00</t>
  </si>
  <si>
    <t>3'</t>
  </si>
  <si>
    <t>SOMMANO cad</t>
  </si>
  <si>
    <t>ROUND(SUM(I$ROW_ID_SOMMANO_INIT$:I$ROW_ID_SOMMANO_FINE$),2)</t>
  </si>
  <si>
    <t>1.00</t>
  </si>
  <si>
    <t>79.97</t>
  </si>
  <si>
    <t>ROUND(PRODUCT(I$ROW_SOMMANO_QTA$:J$ROW_UNITARIO$),2)</t>
  </si>
  <si>
    <t>79.97</t>
  </si>
  <si>
    <t/>
  </si>
  <si>
    <t>242</t>
  </si>
  <si>
    <t>AP_IM_008</t>
  </si>
  <si>
    <t>Fornitura e posa in opera di  chiusino porta pavimento pesante in acciaio zincato altezza cm 5. Dim. 60x60 - Prezzo adeguato al DL 50/2022 (Decreto Aiuti).	</t>
  </si>
  <si>
    <t>M I S U R A Z I O N I:</t>
  </si>
  <si>
    <t/>
  </si>
  <si>
    <t>1.00</t>
  </si>
  <si>
    <t/>
  </si>
  <si>
    <t/>
  </si>
  <si>
    <t/>
  </si>
  <si>
    <t>ROUND(PRODUCT(E$ROW_PU$:H$ROW_LUNG$),2)</t>
  </si>
  <si>
    <t>1.00</t>
  </si>
  <si>
    <t>3'</t>
  </si>
  <si>
    <t>SOMMANO n.</t>
  </si>
  <si>
    <t>ROUND(SUM(I$ROW_ID_SOMMANO_INIT$:I$ROW_ID_SOMMANO_FINE$),2)</t>
  </si>
  <si>
    <t>1.00</t>
  </si>
  <si>
    <t>182.80</t>
  </si>
  <si>
    <t>ROUND(PRODUCT(I$ROW_SOMMANO_QTA$:J$ROW_UNITARIO$),2)</t>
  </si>
  <si>
    <t>182.80</t>
  </si>
  <si>
    <t/>
  </si>
  <si>
    <t>243</t>
  </si>
  <si>
    <t>C.01.070.050.b.CAM</t>
  </si>
  <si>
    <t>Tubazione in polietilene PE 100 per linee di impianti PFA 16 Tubazione in polietilene PE 100 per linee di impianti con valore minimi di MRS (Minimum Required Strenght) di 8 Mpa destinati alla distribuzione dell’acqua, conforme alle norme vigenti in materia. La tubazione dovrà essere contrassegnate dal marchio IIP dell’Istituto Italiano dei Plastici e/o equivalente marchio europeo, deve essere formata per estrusione e può essere fornita sia in barre che in rotoli. Compresi i pezzi speciali, il materiale per giunzioni, le opere murarie di apertura e chiusura tracce, il rifacimento dell'intonaco, la tinteggiatura e l'esecuzione di staffaggi in profilati, gli apparecchi idraulici. PFA 16 Diametro esterno 25 mm, spessore 2,3 mm</t>
  </si>
  <si>
    <t>M I S U R A Z I O N I:</t>
  </si>
  <si>
    <t/>
  </si>
  <si>
    <t>15.00</t>
  </si>
  <si>
    <t/>
  </si>
  <si>
    <t/>
  </si>
  <si>
    <t/>
  </si>
  <si>
    <t>ROUND(PRODUCT(E$ROW_PU$:H$ROW_LUNG$),2)</t>
  </si>
  <si>
    <t>15.00</t>
  </si>
  <si>
    <t>3'</t>
  </si>
  <si>
    <t>SOMMANO m</t>
  </si>
  <si>
    <t>ROUND(SUM(I$ROW_ID_SOMMANO_INIT$:I$ROW_ID_SOMMANO_FINE$),2)</t>
  </si>
  <si>
    <t>15.00</t>
  </si>
  <si>
    <t>5.85</t>
  </si>
  <si>
    <t>ROUND(PRODUCT(I$ROW_SOMMANO_QTA$:J$ROW_UNITARIO$),2)</t>
  </si>
  <si>
    <t>87.75</t>
  </si>
  <si>
    <t/>
  </si>
  <si>
    <t>244</t>
  </si>
  <si>
    <t>C.01.070.050.c.CAM</t>
  </si>
  <si>
    <t>Tubazione in polietilene PE 100 per linee di impianti PFA 16 Tubazione in polietilene PE 100 per linee di impianti con valore minimi di MRS (Minimum Required Strenght) di 8 Mpa destinati alla distribuzione dell’acqua, conforme alle norme vigenti in materia. La tubazione dovrà essere contrassegnate dal marchio IIP dell’Istituto Italiano dei Plastici e/o equivalente marchio europeo, deve essere formata per estrusione e può essere fornita sia in barre che in rotoli. Compresi i pezzi speciali, il materiale per giunzioni, le opere murarie di apertura e chiusura tracce, il rifacimento dell'intonaco, la tinteggiatura e l'esecuzione di staffaggi in profilati, gli apparecchi idraulici. PFA 16 Diametro esterno 32 mm, spessore 3,0 mm</t>
  </si>
  <si>
    <t>M I S U R A Z I O N I:</t>
  </si>
  <si>
    <t/>
  </si>
  <si>
    <t>20.00</t>
  </si>
  <si>
    <t/>
  </si>
  <si>
    <t/>
  </si>
  <si>
    <t/>
  </si>
  <si>
    <t>ROUND(PRODUCT(E$ROW_PU$:H$ROW_LUNG$),2)</t>
  </si>
  <si>
    <t>20.00</t>
  </si>
  <si>
    <t>3'</t>
  </si>
  <si>
    <t>SOMMANO m</t>
  </si>
  <si>
    <t>ROUND(SUM(I$ROW_ID_SOMMANO_INIT$:I$ROW_ID_SOMMANO_FINE$),2)</t>
  </si>
  <si>
    <t>20.00</t>
  </si>
  <si>
    <t>6.44</t>
  </si>
  <si>
    <t>ROUND(PRODUCT(I$ROW_SOMMANO_QTA$:J$ROW_UNITARIO$),2)</t>
  </si>
  <si>
    <t>128.80</t>
  </si>
  <si>
    <t/>
  </si>
  <si>
    <t>245</t>
  </si>
  <si>
    <t>I.03.010.010.g.CAM</t>
  </si>
  <si>
    <t>Tubazione in PVC rigido, per colonne di scarico verticali o simili, in barre con sistema di giunzione a bicchiere e guarnizione di tenuta, temperatura massima dei fluidi convogliati 70 gradi, compresi i relativi pezzi speciali. I tubi ed i relativi pezzi speciali dovranno garantire una soglia di rumorosità non superiore a 35 db. Classe di resistenza al fuoco B1. Tutti i requisiti di norma dovranno essere certificati da organismi della Comunità Europea. Il prezzo comprende gli oneri del fissaggio alle pareti con relativi collari antivibranti, il passaggio dei tubi in solai o murature. Diametro esterno 110 mm</t>
  </si>
  <si>
    <t>M I S U R A Z I O N I:</t>
  </si>
  <si>
    <t/>
  </si>
  <si>
    <t>8.00</t>
  </si>
  <si>
    <t/>
  </si>
  <si>
    <t/>
  </si>
  <si>
    <t/>
  </si>
  <si>
    <t>ROUND(PRODUCT(E$ROW_PU$:H$ROW_LUNG$),2)</t>
  </si>
  <si>
    <t>8.00</t>
  </si>
  <si>
    <t>3'</t>
  </si>
  <si>
    <t>SOMMANO m</t>
  </si>
  <si>
    <t>ROUND(SUM(I$ROW_ID_SOMMANO_INIT$:I$ROW_ID_SOMMANO_FINE$),2)</t>
  </si>
  <si>
    <t>8.00</t>
  </si>
  <si>
    <t>17.75</t>
  </si>
  <si>
    <t>ROUND(PRODUCT(I$ROW_SOMMANO_QTA$:J$ROW_UNITARIO$),2)</t>
  </si>
  <si>
    <t>142.00</t>
  </si>
  <si>
    <t/>
  </si>
  <si>
    <t>246</t>
  </si>
  <si>
    <t>E.01.015.010.b</t>
  </si>
  <si>
    <t>Scavo a sezione obbligata eseguito con mezzi meccanici Scavo a sezione obbligata, eseguito con mezzi meccanici, anche in presenza di battente d'acqua fino a 20 cm sul fondo, compresi i trovanti di volume fino a 0,30 mc, la rimozione di arbusti, lo stradicamento di ceppaie, la regolarizzazione delle pareti secondo profili di progetto, lo spianamento del fondo, anche a gradoni, il paleggiamento sui mezzi di trasporto o l'accantonamento in appositi siti indicati dal D.L. nell'ambito del cantiere. Compresi il rispetto di costruzioni preesistenti sotterranee. In rocce lapidee e tufo, scavabili con benna da roccia</t>
  </si>
  <si>
    <t>M I S U R A Z I O N I:</t>
  </si>
  <si>
    <t/>
  </si>
  <si>
    <t/>
  </si>
  <si>
    <t>40.00</t>
  </si>
  <si>
    <t>0.400</t>
  </si>
  <si>
    <t>1.000</t>
  </si>
  <si>
    <t>ROUND(PRODUCT(E$ROW_PU$:H$ROW_LUNG$),2)</t>
  </si>
  <si>
    <t>16.00</t>
  </si>
  <si>
    <t>3'</t>
  </si>
  <si>
    <t>SOMMANO mc</t>
  </si>
  <si>
    <t>ROUND(SUM(I$ROW_ID_SOMMANO_INIT$:I$ROW_ID_SOMMANO_FINE$),2)</t>
  </si>
  <si>
    <t>16.00</t>
  </si>
  <si>
    <t>11.19</t>
  </si>
  <si>
    <t>ROUND(PRODUCT(I$ROW_SOMMANO_QTA$:J$ROW_UNITARIO$),2)</t>
  </si>
  <si>
    <t>179.04</t>
  </si>
  <si>
    <t/>
  </si>
  <si>
    <t>247</t>
  </si>
  <si>
    <t>E.01.040.010.a</t>
  </si>
  <si>
    <t>Reinterro o riempimento eseguito con mezzi meccanici Rinterro o riempimento di cavi eseguito con mezzo meccanico e materiali selezionati di idonea granulometria, scevri da sostanze organiche, compresi gli spianamenti, costipazioni e pilonatura a strati, la bagnatura, i necessari ricarichi, i movimenti dei materiali. Con materiale proveniente dagli scavi</t>
  </si>
  <si>
    <t>M I S U R A Z I O N I:</t>
  </si>
  <si>
    <t/>
  </si>
  <si>
    <t/>
  </si>
  <si>
    <t>40.00</t>
  </si>
  <si>
    <t>0.400</t>
  </si>
  <si>
    <t>1.000</t>
  </si>
  <si>
    <t>ROUND(PRODUCT(E$ROW_PU$:H$ROW_LUNG$),2)</t>
  </si>
  <si>
    <t>16.00</t>
  </si>
  <si>
    <t>3'</t>
  </si>
  <si>
    <t>SOMMANO mc</t>
  </si>
  <si>
    <t>ROUND(SUM(I$ROW_ID_SOMMANO_INIT$:I$ROW_ID_SOMMANO_FINE$),2)</t>
  </si>
  <si>
    <t>16.00</t>
  </si>
  <si>
    <t>3.58</t>
  </si>
  <si>
    <t>ROUND(PRODUCT(I$ROW_SOMMANO_QTA$:J$ROW_UNITARIO$),2)</t>
  </si>
  <si>
    <t>57.28</t>
  </si>
  <si>
    <t/>
  </si>
  <si>
    <t>248</t>
  </si>
  <si>
    <t>L.05.010.010.e</t>
  </si>
  <si>
    <t>Corda in rame nudo, , completa di morsetti e capicorda, posata su passerella, tubazione protettiva o cunicolo Sezione nominale 50 mmq</t>
  </si>
  <si>
    <t>M I S U R A Z I O N I:</t>
  </si>
  <si>
    <t/>
  </si>
  <si>
    <t/>
  </si>
  <si>
    <t>40.00</t>
  </si>
  <si>
    <t/>
  </si>
  <si>
    <t/>
  </si>
  <si>
    <t>ROUND(PRODUCT(E$ROW_PU$:H$ROW_LUNG$),2)</t>
  </si>
  <si>
    <t>40.00</t>
  </si>
  <si>
    <t>3'</t>
  </si>
  <si>
    <t>SOMMANO m</t>
  </si>
  <si>
    <t>ROUND(SUM(I$ROW_ID_SOMMANO_INIT$:I$ROW_ID_SOMMANO_FINE$),2)</t>
  </si>
  <si>
    <t>40.00</t>
  </si>
  <si>
    <t>8.33</t>
  </si>
  <si>
    <t>ROUND(PRODUCT(I$ROW_SOMMANO_QTA$:J$ROW_UNITARIO$),2)</t>
  </si>
  <si>
    <t>333.20</t>
  </si>
  <si>
    <t/>
  </si>
  <si>
    <t>249</t>
  </si>
  <si>
    <t>L.05.020.010.a</t>
  </si>
  <si>
    <t>Dispersore a croce in profilato di acciaio zincato a caldo, munito di bandierina con 2 fori diametro 13 mm per allacciamento conduttori tondi e bandelle alloggiato in pozzetto di materiale plastico delle dimensioni di 400x400 mm Lunghezza 1,5 m</t>
  </si>
  <si>
    <t>M I S U R A Z I O N I:</t>
  </si>
  <si>
    <t/>
  </si>
  <si>
    <t>3.00</t>
  </si>
  <si>
    <t/>
  </si>
  <si>
    <t/>
  </si>
  <si>
    <t/>
  </si>
  <si>
    <t>ROUND(PRODUCT(E$ROW_PU$:H$ROW_LUNG$),2)</t>
  </si>
  <si>
    <t>3.00</t>
  </si>
  <si>
    <t>3'</t>
  </si>
  <si>
    <t>SOMMANO cad</t>
  </si>
  <si>
    <t>ROUND(SUM(I$ROW_ID_SOMMANO_INIT$:I$ROW_ID_SOMMANO_FINE$),2)</t>
  </si>
  <si>
    <t>3.00</t>
  </si>
  <si>
    <t>91.80</t>
  </si>
  <si>
    <t>ROUND(PRODUCT(I$ROW_SOMMANO_QTA$:J$ROW_UNITARIO$),2)</t>
  </si>
  <si>
    <t>275.40</t>
  </si>
  <si>
    <t/>
  </si>
  <si>
    <t>250</t>
  </si>
  <si>
    <t>AP_IE_015</t>
  </si>
  <si>
    <t>Fornitura e posa in opera di Quadro elettrico QDR, secondo le indicazioni degli schemi elettrici unifilari e del Capitolato tecnico - Prezzo adeguato al DL 50/2022 (Decreto Aiuti).</t>
  </si>
  <si>
    <t>M I S U R A Z I O N I:</t>
  </si>
  <si>
    <t/>
  </si>
  <si>
    <t>1.00</t>
  </si>
  <si>
    <t/>
  </si>
  <si>
    <t/>
  </si>
  <si>
    <t/>
  </si>
  <si>
    <t>ROUND(PRODUCT(E$ROW_PU$:H$ROW_LUNG$),2)</t>
  </si>
  <si>
    <t>1.00</t>
  </si>
  <si>
    <t>3'</t>
  </si>
  <si>
    <t>SOMMANO cadauno</t>
  </si>
  <si>
    <t>ROUND(SUM(I$ROW_ID_SOMMANO_INIT$:I$ROW_ID_SOMMANO_FINE$),2)</t>
  </si>
  <si>
    <t>1.00</t>
  </si>
  <si>
    <t>24461.25</t>
  </si>
  <si>
    <t>ROUND(PRODUCT(I$ROW_SOMMANO_QTA$:J$ROW_UNITARIO$),2)</t>
  </si>
  <si>
    <t>24461.25</t>
  </si>
  <si>
    <t/>
  </si>
  <si>
    <t>251</t>
  </si>
  <si>
    <t>AP_IE_016</t>
  </si>
  <si>
    <t>Fornitura e posa in opera di Quadro elettrico QBAR, secondo le indicazioni degli schemi elettrici unifilari e del Capitolato tecnico - Prezzo adeguato al DL 50/2022 (Decreto Aiuti).</t>
  </si>
  <si>
    <t>M I S U R A Z I O N I:</t>
  </si>
  <si>
    <t/>
  </si>
  <si>
    <t>1.00</t>
  </si>
  <si>
    <t/>
  </si>
  <si>
    <t/>
  </si>
  <si>
    <t/>
  </si>
  <si>
    <t>ROUND(PRODUCT(E$ROW_PU$:H$ROW_LUNG$),2)</t>
  </si>
  <si>
    <t>1.00</t>
  </si>
  <si>
    <t>3'</t>
  </si>
  <si>
    <t>SOMMANO cadauno</t>
  </si>
  <si>
    <t>ROUND(SUM(I$ROW_ID_SOMMANO_INIT$:I$ROW_ID_SOMMANO_FINE$),2)</t>
  </si>
  <si>
    <t>1.00</t>
  </si>
  <si>
    <t>6066.60</t>
  </si>
  <si>
    <t>ROUND(PRODUCT(I$ROW_SOMMANO_QTA$:J$ROW_UNITARIO$),2)</t>
  </si>
  <si>
    <t>6066.60</t>
  </si>
  <si>
    <t/>
  </si>
  <si>
    <t>252</t>
  </si>
  <si>
    <t>AP_IE_017</t>
  </si>
  <si>
    <t>Fornitura e posa in opera di Quadro elettrico QSI, secondo le indicazioni degli schemi elettrici unifilari e del Capitolato tecnico - Prezzo adeguato al DL 50/2022 (Decreto Aiuti).</t>
  </si>
  <si>
    <t>M I S U R A Z I O N I:</t>
  </si>
  <si>
    <t/>
  </si>
  <si>
    <t>1.00</t>
  </si>
  <si>
    <t/>
  </si>
  <si>
    <t/>
  </si>
  <si>
    <t/>
  </si>
  <si>
    <t>ROUND(PRODUCT(E$ROW_PU$:H$ROW_LUNG$),2)</t>
  </si>
  <si>
    <t>1.00</t>
  </si>
  <si>
    <t>3'</t>
  </si>
  <si>
    <t>SOMMANO cadauno</t>
  </si>
  <si>
    <t>ROUND(SUM(I$ROW_ID_SOMMANO_INIT$:I$ROW_ID_SOMMANO_FINE$),2)</t>
  </si>
  <si>
    <t>1.00</t>
  </si>
  <si>
    <t>4601.12</t>
  </si>
  <si>
    <t>ROUND(PRODUCT(I$ROW_SOMMANO_QTA$:J$ROW_UNITARIO$),2)</t>
  </si>
  <si>
    <t>4601.12</t>
  </si>
  <si>
    <t/>
  </si>
  <si>
    <t>253</t>
  </si>
  <si>
    <t>L.02.010.190.a</t>
  </si>
  <si>
    <t>Cavo unipolare FS17 Conduttore unipolare di rame rosso ricotto isolato in PVC di qualità S17, con particolari caratteristiche di reazione al fuoco e conforme al Regolamento Prodotti da Costruzione CPR (UE) n.305/11, classificato secondo la norma CEI UNEL 35016, rispondente alle norme EN 50575, EN 50575 A1, CEI UNEL 35716, marchiatura CE ed IMQ, Tensione nominale: Uo/U: 450/750 V - Classe di reazione al fuoco: Cca-s3,d1,a3. Sigla di designazione FS17 - 1 x 1,5 mmq</t>
  </si>
  <si>
    <t>M I S U R A Z I O N I:</t>
  </si>
  <si>
    <t>derivazione luce</t>
  </si>
  <si>
    <t/>
  </si>
  <si>
    <t>150.00</t>
  </si>
  <si>
    <t/>
  </si>
  <si>
    <t/>
  </si>
  <si>
    <t>ROUND(PRODUCT(E$ROW_PU$:H$ROW_LUNG$),2)</t>
  </si>
  <si>
    <t>150.00</t>
  </si>
  <si>
    <t>3'</t>
  </si>
  <si>
    <t>SOMMANO m</t>
  </si>
  <si>
    <t>ROUND(SUM(I$ROW_ID_SOMMANO_INIT$:I$ROW_ID_SOMMANO_FINE$),2)</t>
  </si>
  <si>
    <t>150.00</t>
  </si>
  <si>
    <t>1.09</t>
  </si>
  <si>
    <t>ROUND(PRODUCT(I$ROW_SOMMANO_QTA$:J$ROW_UNITARIO$),2)</t>
  </si>
  <si>
    <t>163.50</t>
  </si>
  <si>
    <t/>
  </si>
  <si>
    <t>254</t>
  </si>
  <si>
    <t>L.02.010.190.g</t>
  </si>
  <si>
    <t>Cavo unipolare FS17 Conduttore unipolare di rame rosso ricotto isolato in PVC di qualità S17, con particolari caratteristiche di reazione al fuoco e conforme al Regolamento Prodotti da Costruzione CPR (UE) n.305/11, classificato secondo la norma CEI UNEL 35016, rispondente alle norme EN 50575, EN 50575 A1, CEI UNEL 35716, marchiatura CE ed IMQ, Tensione nominale: Uo/U: 450/750 V - Classe di reazione al fuoco: Cca-s3,d1,a3. Sigla di designazione FS17 - 1 x 25 mmq</t>
  </si>
  <si>
    <t>M I S U R A Z I O N I:</t>
  </si>
  <si>
    <t>da Contatore (PE) </t>
  </si>
  <si>
    <t/>
  </si>
  <si>
    <t>10.00</t>
  </si>
  <si>
    <t/>
  </si>
  <si>
    <t/>
  </si>
  <si>
    <t>ROUND(PRODUCT(E$ROW_PU$:H$ROW_LUNG$),2)</t>
  </si>
  <si>
    <t>10.00</t>
  </si>
  <si>
    <t>3'</t>
  </si>
  <si>
    <t>SOMMANO m</t>
  </si>
  <si>
    <t>ROUND(SUM(I$ROW_ID_SOMMANO_INIT$:I$ROW_ID_SOMMANO_FINE$),2)</t>
  </si>
  <si>
    <t>10.00</t>
  </si>
  <si>
    <t>7.63</t>
  </si>
  <si>
    <t>ROUND(PRODUCT(I$ROW_SOMMANO_QTA$:J$ROW_UNITARIO$),2)</t>
  </si>
  <si>
    <t>76.30</t>
  </si>
  <si>
    <t/>
  </si>
  <si>
    <t>255</t>
  </si>
  <si>
    <t>L.02.010.190.i</t>
  </si>
  <si>
    <t>Cavo unipolare FS17 Conduttore unipolare di rame rosso ricotto isolato in PVC di qualità S17, con particolari caratteristiche di reazione al fuoco e conforme al Regolamento Prodotti da Costruzione CPR (UE) n.305/11, classificato secondo la norma CEI UNEL 35016, rispondente alle norme EN 50575, EN 50575 A1, CEI UNEL 35716, marchiatura CE ed IMQ, Tensione nominale: Uo/U: 450/750 V - Classe di reazione al fuoco: Cca-s3,d1,a3. Sigla di designazione FS17 - 1 x 50 mmq</t>
  </si>
  <si>
    <t>M I S U R A Z I O N I:</t>
  </si>
  <si>
    <t>da Contatore (fasi e neutro)</t>
  </si>
  <si>
    <t/>
  </si>
  <si>
    <t>40.00</t>
  </si>
  <si>
    <t/>
  </si>
  <si>
    <t/>
  </si>
  <si>
    <t>ROUND(PRODUCT(E$ROW_PU$:H$ROW_LUNG$),2)</t>
  </si>
  <si>
    <t>40.00</t>
  </si>
  <si>
    <t>3'</t>
  </si>
  <si>
    <t>SOMMANO m</t>
  </si>
  <si>
    <t>ROUND(SUM(I$ROW_ID_SOMMANO_INIT$:I$ROW_ID_SOMMANO_FINE$),2)</t>
  </si>
  <si>
    <t>40.00</t>
  </si>
  <si>
    <t>13.34</t>
  </si>
  <si>
    <t>ROUND(PRODUCT(I$ROW_SOMMANO_QTA$:J$ROW_UNITARIO$),2)</t>
  </si>
  <si>
    <t>533.60</t>
  </si>
  <si>
    <t/>
  </si>
  <si>
    <t>256</t>
  </si>
  <si>
    <t>L.02.010.190.b</t>
  </si>
  <si>
    <t>Cavo unipolare FS17 Conduttore unipolare di rame rosso ricotto isolato in PVC di qualità S17, con particolari caratteristiche di reazione al fuoco e conforme al Regolamento Prodotti da Costruzione CPR (UE) n.305/11, classificato secondo la norma CEI UNEL 35016, rispondente alle norme EN 50575, EN 50575 A1, CEI UNEL 35716, marchiatura CE ed IMQ, Tensione nominale: Uo/U: 450/750 V - Classe di reazione al fuoco: Cca-s3,d1,a3. Sigla di designazione FS17 - 1 x 2,5 mmq</t>
  </si>
  <si>
    <t>M I S U R A Z I O N I:</t>
  </si>
  <si>
    <t>QDR</t>
  </si>
  <si>
    <t/>
  </si>
  <si>
    <t>600.00</t>
  </si>
  <si>
    <t/>
  </si>
  <si>
    <t/>
  </si>
  <si>
    <t>ROUND(PRODUCT(E$ROW_PU$:H$ROW_LUNG$),2)</t>
  </si>
  <si>
    <t>600.00</t>
  </si>
  <si>
    <t>QBAR</t>
  </si>
  <si>
    <t/>
  </si>
  <si>
    <t>360.00</t>
  </si>
  <si>
    <t/>
  </si>
  <si>
    <t/>
  </si>
  <si>
    <t>ROUND(PRODUCT(E$ROW_PU$:H$ROW_LUNG$),2)</t>
  </si>
  <si>
    <t>360.00</t>
  </si>
  <si>
    <t>QSI </t>
  </si>
  <si>
    <t/>
  </si>
  <si>
    <t>180.00</t>
  </si>
  <si>
    <t/>
  </si>
  <si>
    <t/>
  </si>
  <si>
    <t>ROUND(PRODUCT(E$ROW_PU$:H$ROW_LUNG$),2)</t>
  </si>
  <si>
    <t>180.00</t>
  </si>
  <si>
    <t>QSI</t>
  </si>
  <si>
    <t/>
  </si>
  <si>
    <t>180.00</t>
  </si>
  <si>
    <t/>
  </si>
  <si>
    <t/>
  </si>
  <si>
    <t>ROUND(PRODUCT(E$ROW_PU$:H$ROW_LUNG$),2)</t>
  </si>
  <si>
    <t>180.00</t>
  </si>
  <si>
    <t>3'</t>
  </si>
  <si>
    <t>SOMMANO m</t>
  </si>
  <si>
    <t>ROUND(SUM(I$ROW_ID_SOMMANO_INIT$:I$ROW_ID_SOMMANO_FINE$),2)</t>
  </si>
  <si>
    <t>1320.00</t>
  </si>
  <si>
    <t>1.53</t>
  </si>
  <si>
    <t>ROUND(PRODUCT(I$ROW_SOMMANO_QTA$:J$ROW_UNITARIO$),2)</t>
  </si>
  <si>
    <t>2019.60</t>
  </si>
  <si>
    <t/>
  </si>
  <si>
    <t>257</t>
  </si>
  <si>
    <t>L.02.010.190.c</t>
  </si>
  <si>
    <t>Cavo unipolare FS17 Conduttore unipolare di rame rosso ricotto isolato in PVC di qualità S17, con particolari caratteristiche di reazione al fuoco e conforme al Regolamento Prodotti da Costruzione CPR (UE) n.305/11, classificato secondo la norma CEI UNEL 35016, rispondente alle norme EN 50575, EN 50575 A1, CEI UNEL 35716, marchiatura CE ed IMQ, Tensione nominale: Uo/U: 450/750 V - Classe di reazione al fuoco: Cca-s3,d1,a3. Sigla di designazione FS17 - 1 x 4 mmq</t>
  </si>
  <si>
    <t>M I S U R A Z I O N I:</t>
  </si>
  <si>
    <t>QDR</t>
  </si>
  <si>
    <t/>
  </si>
  <si>
    <t>1320.00</t>
  </si>
  <si>
    <t/>
  </si>
  <si>
    <t/>
  </si>
  <si>
    <t>ROUND(PRODUCT(E$ROW_PU$:H$ROW_LUNG$),2)</t>
  </si>
  <si>
    <t>1320.00</t>
  </si>
  <si>
    <t>QBAR</t>
  </si>
  <si>
    <t/>
  </si>
  <si>
    <t>340.00</t>
  </si>
  <si>
    <t/>
  </si>
  <si>
    <t/>
  </si>
  <si>
    <t>ROUND(PRODUCT(E$ROW_PU$:H$ROW_LUNG$),2)</t>
  </si>
  <si>
    <t>340.00</t>
  </si>
  <si>
    <t>QSI</t>
  </si>
  <si>
    <t/>
  </si>
  <si>
    <t>180.00</t>
  </si>
  <si>
    <t/>
  </si>
  <si>
    <t/>
  </si>
  <si>
    <t>ROUND(PRODUCT(E$ROW_PU$:H$ROW_LUNG$),2)</t>
  </si>
  <si>
    <t>180.00</t>
  </si>
  <si>
    <t>3'</t>
  </si>
  <si>
    <t>SOMMANO m</t>
  </si>
  <si>
    <t>ROUND(SUM(I$ROW_ID_SOMMANO_INIT$:I$ROW_ID_SOMMANO_FINE$),2)</t>
  </si>
  <si>
    <t>1840.00</t>
  </si>
  <si>
    <t>1.84</t>
  </si>
  <si>
    <t>ROUND(PRODUCT(I$ROW_SOMMANO_QTA$:J$ROW_UNITARIO$),2)</t>
  </si>
  <si>
    <t>3385.60</t>
  </si>
  <si>
    <t/>
  </si>
  <si>
    <t>258</t>
  </si>
  <si>
    <t>L.02.010.190.d</t>
  </si>
  <si>
    <t>Cavo unipolare FS17 Conduttore unipolare di rame rosso ricotto isolato in PVC di qualità S17, con particolari caratteristiche di reazione al fuoco e conforme al Regolamento Prodotti da Costruzione CPR (UE) n.305/11, classificato secondo la norma CEI UNEL 35016, rispondente alle norme EN 50575, EN 50575 A1, CEI UNEL 35716, marchiatura CE ed IMQ, Tensione nominale: Uo/U: 450/750 V - Classe di reazione al fuoco: Cca-s3,d1,a3. Sigla di designazione FS17 - 1 x 6 mmq</t>
  </si>
  <si>
    <t>M I S U R A Z I O N I:</t>
  </si>
  <si>
    <t>QDR</t>
  </si>
  <si>
    <t/>
  </si>
  <si>
    <t>615.00</t>
  </si>
  <si>
    <t/>
  </si>
  <si>
    <t/>
  </si>
  <si>
    <t>ROUND(PRODUCT(E$ROW_PU$:H$ROW_LUNG$),2)</t>
  </si>
  <si>
    <t>615.00</t>
  </si>
  <si>
    <t>3'</t>
  </si>
  <si>
    <t>SOMMANO m</t>
  </si>
  <si>
    <t>ROUND(SUM(I$ROW_ID_SOMMANO_INIT$:I$ROW_ID_SOMMANO_FINE$),2)</t>
  </si>
  <si>
    <t>615.00</t>
  </si>
  <si>
    <t>2.36</t>
  </si>
  <si>
    <t>ROUND(PRODUCT(I$ROW_SOMMANO_QTA$:J$ROW_UNITARIO$),2)</t>
  </si>
  <si>
    <t>1451.40</t>
  </si>
  <si>
    <t/>
  </si>
  <si>
    <t>259</t>
  </si>
  <si>
    <t>L.02.010.190.e</t>
  </si>
  <si>
    <t>Cavo unipolare FS17 Conduttore unipolare di rame rosso ricotto isolato in PVC di qualità S17, con particolari caratteristiche di reazione al fuoco e conforme al Regolamento Prodotti da Costruzione CPR (UE) n.305/11, classificato secondo la norma CEI UNEL 35016, rispondente alle norme EN 50575, EN 50575 A1, CEI UNEL 35716, marchiatura CE ed IMQ, Tensione nominale: Uo/U: 450/750 V - Classe di reazione al fuoco: Cca-s3,d1,a3. Sigla di designazione FS17 - 1 x 10 mmq</t>
  </si>
  <si>
    <t>M I S U R A Z I O N I:</t>
  </si>
  <si>
    <t>QDR</t>
  </si>
  <si>
    <t/>
  </si>
  <si>
    <t>220.00</t>
  </si>
  <si>
    <t/>
  </si>
  <si>
    <t/>
  </si>
  <si>
    <t>ROUND(PRODUCT(E$ROW_PU$:H$ROW_LUNG$),2)</t>
  </si>
  <si>
    <t>220.00</t>
  </si>
  <si>
    <t>3'</t>
  </si>
  <si>
    <t>SOMMANO m</t>
  </si>
  <si>
    <t>ROUND(SUM(I$ROW_ID_SOMMANO_INIT$:I$ROW_ID_SOMMANO_FINE$),2)</t>
  </si>
  <si>
    <t>220.00</t>
  </si>
  <si>
    <t>4.03</t>
  </si>
  <si>
    <t>ROUND(PRODUCT(I$ROW_SOMMANO_QTA$:J$ROW_UNITARIO$),2)</t>
  </si>
  <si>
    <t>886.60</t>
  </si>
  <si>
    <t/>
  </si>
  <si>
    <t>260</t>
  </si>
  <si>
    <t>L.02.080.130.i</t>
  </si>
  <si>
    <t>Cavidotto in tubazione flessibile corrugata a doppia parete di linee di alimentazione elettrica in polietilene ad alta densità, fornito in rotoli, in scavo o in cavedi (pagati a parte), compresi giunzioni, curve, manicotti, cavallotti di fissaggio Diametro 160 mm</t>
  </si>
  <si>
    <t>M I S U R A Z I O N I:</t>
  </si>
  <si>
    <t/>
  </si>
  <si>
    <t/>
  </si>
  <si>
    <t>20.00</t>
  </si>
  <si>
    <t/>
  </si>
  <si>
    <t/>
  </si>
  <si>
    <t>ROUND(PRODUCT(E$ROW_PU$:H$ROW_LUNG$),2)</t>
  </si>
  <si>
    <t>20.00</t>
  </si>
  <si>
    <t>3'</t>
  </si>
  <si>
    <t>SOMMANO m</t>
  </si>
  <si>
    <t>ROUND(SUM(I$ROW_ID_SOMMANO_INIT$:I$ROW_ID_SOMMANO_FINE$),2)</t>
  </si>
  <si>
    <t>20.00</t>
  </si>
  <si>
    <t>20.54</t>
  </si>
  <si>
    <t>ROUND(PRODUCT(I$ROW_SOMMANO_QTA$:J$ROW_UNITARIO$),2)</t>
  </si>
  <si>
    <t>410.80</t>
  </si>
  <si>
    <t/>
  </si>
  <si>
    <t>261</t>
  </si>
  <si>
    <t>L.02.120.070.f</t>
  </si>
  <si>
    <t>Cassetta di derivazione con grado di protezione IP 55, Cassetta di derivazione e contenimento stagna da parete, con coperchio a vite e passacavi, grado di protezione IP 55, rispondente alla norma CEI, protetta contro i contatti diretti Da 300x220x120 mm</t>
  </si>
  <si>
    <t>M I S U R A Z I O N I:</t>
  </si>
  <si>
    <t/>
  </si>
  <si>
    <t>9.00</t>
  </si>
  <si>
    <t/>
  </si>
  <si>
    <t/>
  </si>
  <si>
    <t/>
  </si>
  <si>
    <t>ROUND(PRODUCT(E$ROW_PU$:H$ROW_LUNG$),2)</t>
  </si>
  <si>
    <t>9.00</t>
  </si>
  <si>
    <t>3'</t>
  </si>
  <si>
    <t>SOMMANO cad</t>
  </si>
  <si>
    <t>ROUND(SUM(I$ROW_ID_SOMMANO_INIT$:I$ROW_ID_SOMMANO_FINE$),2)</t>
  </si>
  <si>
    <t>9.00</t>
  </si>
  <si>
    <t>47.06</t>
  </si>
  <si>
    <t>ROUND(PRODUCT(I$ROW_SOMMANO_QTA$:J$ROW_UNITARIO$),2)</t>
  </si>
  <si>
    <t>423.54</t>
  </si>
  <si>
    <t/>
  </si>
  <si>
    <t>262</t>
  </si>
  <si>
    <t>L.02.120.070.h</t>
  </si>
  <si>
    <t>Cassetta di derivazione con grado di protezione IP 55, Cassetta di derivazione e contenimento stagna da parete, con coperchio a vite e passacavi, grado di protezione IP 55, rispondente alla norma CEI, protetta contro i contatti diretti Da 460x380x120 mm</t>
  </si>
  <si>
    <t>M I S U R A Z I O N I:</t>
  </si>
  <si>
    <t/>
  </si>
  <si>
    <t>5.00</t>
  </si>
  <si>
    <t/>
  </si>
  <si>
    <t/>
  </si>
  <si>
    <t/>
  </si>
  <si>
    <t>ROUND(PRODUCT(E$ROW_PU$:H$ROW_LUNG$),2)</t>
  </si>
  <si>
    <t>5.00</t>
  </si>
  <si>
    <t>3'</t>
  </si>
  <si>
    <t>SOMMANO cad</t>
  </si>
  <si>
    <t>ROUND(SUM(I$ROW_ID_SOMMANO_INIT$:I$ROW_ID_SOMMANO_FINE$),2)</t>
  </si>
  <si>
    <t>5.00</t>
  </si>
  <si>
    <t>88.01</t>
  </si>
  <si>
    <t>ROUND(PRODUCT(I$ROW_SOMMANO_QTA$:J$ROW_UNITARIO$),2)</t>
  </si>
  <si>
    <t>440.05</t>
  </si>
  <si>
    <t/>
  </si>
  <si>
    <t>263</t>
  </si>
  <si>
    <t>L.01.010.010.c</t>
  </si>
  <si>
    <t>Punto luce ad interruttore 10 A per ambienti fino a 16 mq Impianto elettrico per edificio civile per ambiente fino a 16 mq completo d sistema di distribuzione con eventuali opere in tracce su muratura; conduttori del tipo FS17 di sezione minima di fase e di terra pari a 1.5 mmq, scatola di derivazione incassata da 104x66x48 mm con coperchio oppure se a vista da 100x100x50 mm; scatola portafrutto incassata a muro 3 posti oppure se a vista da 66x82 mm; supporto 1 posto con viti vincolanti per scatola 3 posti; frutto, serie commerciale; placca in materiale plastico o metallo 1 posto per scatola 3 posti; morsetti a mantello o con caratteristiche analoghe; conforme alle norme CEI e progettato ed eseguio in conformità delle norme tecniche vigenti, incluse le opere murarie per l'apertura delle tracce, fori e quant'altro per il posizionamento e fissaggio dei pezzi. Punto luce a interruttore 10 A Punto luce in vista</t>
  </si>
  <si>
    <t>M I S U R A Z I O N I:</t>
  </si>
  <si>
    <t/>
  </si>
  <si>
    <t>12.00</t>
  </si>
  <si>
    <t/>
  </si>
  <si>
    <t/>
  </si>
  <si>
    <t/>
  </si>
  <si>
    <t>ROUND(PRODUCT(E$ROW_PU$:H$ROW_LUNG$),2)</t>
  </si>
  <si>
    <t>12.00</t>
  </si>
  <si>
    <t>3'</t>
  </si>
  <si>
    <t>SOMMANO cad</t>
  </si>
  <si>
    <t>ROUND(SUM(I$ROW_ID_SOMMANO_INIT$:I$ROW_ID_SOMMANO_FINE$),2)</t>
  </si>
  <si>
    <t>12.00</t>
  </si>
  <si>
    <t>49.78</t>
  </si>
  <si>
    <t>ROUND(PRODUCT(I$ROW_SOMMANO_QTA$:J$ROW_UNITARIO$),2)</t>
  </si>
  <si>
    <t>597.36</t>
  </si>
  <si>
    <t/>
  </si>
  <si>
    <t>264</t>
  </si>
  <si>
    <t>L.01.010.140.c</t>
  </si>
  <si>
    <t>Punto presa bivalente 10/16 A per ambienti finoa 16 mq Impianto elettrico per edificio civile per ambiente fino a 16 mq completo di sistema di distribuzione con eventuali opere in tracce su muratura; conduttori del tipo FS17 di sezione minima di fase e di terra pari a 2,5 mmq; scatola di derivazione incassata da 104x66x48 mm con coperchio oppure se a vista da 100x100x50 mm; scatola portafrutto incassata a muro 3 posti oppure se a vista1 posto da 66x82 mm; supporto con viti vincolanti a scatola; frutto, serie commerciale; placca in materiale plastico o metallo; morsetti a mantello o con caratteristiche analoghe; conforme alle norme CEI e progettato ed eseguito in conformità delle norme tecniche vigenti, incluse le opere murarie per l'apertura delle tracce, fori e quant'altro per il posizionamento e fissaggio dei pezzi. Punto presa bivalente 10/16 A Punto presa bivalente a vista</t>
  </si>
  <si>
    <t>M I S U R A Z I O N I:</t>
  </si>
  <si>
    <t>Gruppi prese P1</t>
  </si>
  <si>
    <t>9.00</t>
  </si>
  <si>
    <t/>
  </si>
  <si>
    <t/>
  </si>
  <si>
    <t/>
  </si>
  <si>
    <t>ROUND(PRODUCT(E$ROW_PU$:H$ROW_LUNG$),2)</t>
  </si>
  <si>
    <t>9.00</t>
  </si>
  <si>
    <t>Gruppi prese P3</t>
  </si>
  <si>
    <t>11.00</t>
  </si>
  <si>
    <t/>
  </si>
  <si>
    <t/>
  </si>
  <si>
    <t/>
  </si>
  <si>
    <t>ROUND(PRODUCT(E$ROW_PU$:H$ROW_LUNG$),2)</t>
  </si>
  <si>
    <t>11.00</t>
  </si>
  <si>
    <t>3'</t>
  </si>
  <si>
    <t>SOMMANO cad</t>
  </si>
  <si>
    <t>ROUND(SUM(I$ROW_ID_SOMMANO_INIT$:I$ROW_ID_SOMMANO_FINE$),2)</t>
  </si>
  <si>
    <t>20.00</t>
  </si>
  <si>
    <t>46.13</t>
  </si>
  <si>
    <t>ROUND(PRODUCT(I$ROW_SOMMANO_QTA$:J$ROW_UNITARIO$),2)</t>
  </si>
  <si>
    <t>922.60</t>
  </si>
  <si>
    <t/>
  </si>
  <si>
    <t>265</t>
  </si>
  <si>
    <t>L.01.010.170.d</t>
  </si>
  <si>
    <t>Punto presa UNEL 10/16 A Impianto elettrico per edificio civile per ambiente fino a 16 mq completo di sistema di distribuzione con eventuali opere in tracce su muratura; conduttori del tipo FS17 di sezione minima di fase e di terra pari a 2,5 mmq; scatola di derivazione incassata da 104x66x48 mm con coperchio oppure se a vista da 100x100x50 mm; scatola portafrutto incassata a muro 3 posti oppure se a vista 2 posti da 66x82 mm; supporto con viti vincolanti a scatola; frutto, serie commerciale; placca in materiale plastico o metallo; morsetti a mantello o con caratteristiche analoghe; conforme alle norme CEI e progettato ed eseguito in conformità delle norme tecniche vigenti, incluse le opere murarie per l'apertura delle tracce, fori e quant'altro per il posizionamento e fissaggio dei pezzi. Punto presa UNEL 10/16 A. In vista IP5X</t>
  </si>
  <si>
    <t>M I S U R A Z I O N I:</t>
  </si>
  <si>
    <t>gruppi presa P4</t>
  </si>
  <si>
    <t>9.00</t>
  </si>
  <si>
    <t/>
  </si>
  <si>
    <t/>
  </si>
  <si>
    <t/>
  </si>
  <si>
    <t>ROUND(PRODUCT(E$ROW_PU$:H$ROW_LUNG$),2)</t>
  </si>
  <si>
    <t>9.00</t>
  </si>
  <si>
    <t>3'</t>
  </si>
  <si>
    <t>SOMMANO cad</t>
  </si>
  <si>
    <t>ROUND(SUM(I$ROW_ID_SOMMANO_INIT$:I$ROW_ID_SOMMANO_FINE$),2)</t>
  </si>
  <si>
    <t>9.00</t>
  </si>
  <si>
    <t>55.99</t>
  </si>
  <si>
    <t>ROUND(PRODUCT(I$ROW_SOMMANO_QTA$:J$ROW_UNITARIO$),2)</t>
  </si>
  <si>
    <t>503.91</t>
  </si>
  <si>
    <t/>
  </si>
  <si>
    <t>266</t>
  </si>
  <si>
    <t>L.01.010.020.d</t>
  </si>
  <si>
    <t>Punto luce a deviatore 10 A per ambienti fino a 16 mq Impianto elettrico per edificio civile per ambiente fino a 16 mq completo di sistema di distribuzione con eventuali opere in tracce su muratura; onduttori del tipo FS17 di sezione minima di fase e di terra pari a 1,5 mmq; scatola di derivazione incassata da 104x66x48 mm con coperchio oppure se a vista da 100x100x50 mm; scatola portafrutto incassata a muro 3 posti oppure se a vista 1 posto da 66x82 mm; supporti con viti vincolanti per scatola 3 posti; frutti, serie commerciale; placche in materiale plastico o metallo 1 posti per scatola 3 posti; morsetti a mantello o con caratteristiche analoghe; conforme alle norme CEI e progettato ed eseguito in conformità delle norme tecniche vigenti, incluse le opere murarie per l'apertura delle tracce, fori e quant'altro per il posizionamento e fissaggio dei pezzi. Punto luce a deviatore 10 A Punto luce in vista IP5X</t>
  </si>
  <si>
    <t>M I S U R A Z I O N I:</t>
  </si>
  <si>
    <t>Gruppo presa P5</t>
  </si>
  <si>
    <t>4.00</t>
  </si>
  <si>
    <t/>
  </si>
  <si>
    <t/>
  </si>
  <si>
    <t/>
  </si>
  <si>
    <t>ROUND(PRODUCT(E$ROW_PU$:H$ROW_LUNG$),2)</t>
  </si>
  <si>
    <t>4.00</t>
  </si>
  <si>
    <t>3'</t>
  </si>
  <si>
    <t>SOMMANO cad</t>
  </si>
  <si>
    <t>ROUND(SUM(I$ROW_ID_SOMMANO_INIT$:I$ROW_ID_SOMMANO_FINE$),2)</t>
  </si>
  <si>
    <t>4.00</t>
  </si>
  <si>
    <t>85.55</t>
  </si>
  <si>
    <t>ROUND(PRODUCT(I$ROW_SOMMANO_QTA$:J$ROW_UNITARIO$),2)</t>
  </si>
  <si>
    <t>342.20</t>
  </si>
  <si>
    <t/>
  </si>
  <si>
    <t>267</t>
  </si>
  <si>
    <t>AP_IE_022</t>
  </si>
  <si>
    <t>Fornitura e posa in opera di presa elettrica UNEL bivalente 10/16 A, colore bianco, in cassetta portafrutto già esistente - Prezzo adeguato al DL 50/2022 (Decreto Aiuti).</t>
  </si>
  <si>
    <t>M I S U R A Z I O N I:</t>
  </si>
  <si>
    <t>Gruppo prese P1</t>
  </si>
  <si>
    <t>9.00</t>
  </si>
  <si>
    <t/>
  </si>
  <si>
    <t/>
  </si>
  <si>
    <t/>
  </si>
  <si>
    <t>ROUND(PRODUCT(E$ROW_PU$:H$ROW_LUNG$),2)</t>
  </si>
  <si>
    <t>9.00</t>
  </si>
  <si>
    <t>Gruppo prese P3</t>
  </si>
  <si>
    <t>11.00</t>
  </si>
  <si>
    <t/>
  </si>
  <si>
    <t/>
  </si>
  <si>
    <t/>
  </si>
  <si>
    <t>ROUND(PRODUCT(E$ROW_PU$:H$ROW_LUNG$),2)</t>
  </si>
  <si>
    <t>11.00</t>
  </si>
  <si>
    <t>Gruppo prese P4</t>
  </si>
  <si>
    <t>9.00</t>
  </si>
  <si>
    <t/>
  </si>
  <si>
    <t/>
  </si>
  <si>
    <t/>
  </si>
  <si>
    <t>ROUND(PRODUCT(E$ROW_PU$:H$ROW_LUNG$),2)</t>
  </si>
  <si>
    <t>9.00</t>
  </si>
  <si>
    <t>Gruppo prese P5</t>
  </si>
  <si>
    <t>4.00</t>
  </si>
  <si>
    <t/>
  </si>
  <si>
    <t/>
  </si>
  <si>
    <t/>
  </si>
  <si>
    <t>ROUND(PRODUCT(E$ROW_PU$:H$ROW_LUNG$),2)</t>
  </si>
  <si>
    <t>4.00</t>
  </si>
  <si>
    <t>3'</t>
  </si>
  <si>
    <t>SOMMANO cadauno</t>
  </si>
  <si>
    <t>ROUND(SUM(I$ROW_ID_SOMMANO_INIT$:I$ROW_ID_SOMMANO_FINE$),2)</t>
  </si>
  <si>
    <t>33.00</t>
  </si>
  <si>
    <t>15.57</t>
  </si>
  <si>
    <t>ROUND(PRODUCT(I$ROW_SOMMANO_QTA$:J$ROW_UNITARIO$),2)</t>
  </si>
  <si>
    <t>513.81</t>
  </si>
  <si>
    <t/>
  </si>
  <si>
    <t>268</t>
  </si>
  <si>
    <t>L.02.170.020.a</t>
  </si>
  <si>
    <t>Presa CEE da parete con interruttore magnetotermico e blocco meccanico in contenitori isolanti in termoindurente resistenza al filo incandescente 960 °C, grado di protezione IP 65, 2P + T, 16 A- 230÷250 V</t>
  </si>
  <si>
    <t>M I S U R A Z I O N I:</t>
  </si>
  <si>
    <t/>
  </si>
  <si>
    <t>4.00</t>
  </si>
  <si>
    <t/>
  </si>
  <si>
    <t/>
  </si>
  <si>
    <t/>
  </si>
  <si>
    <t>ROUND(PRODUCT(E$ROW_PU$:H$ROW_LUNG$),2)</t>
  </si>
  <si>
    <t>4.00</t>
  </si>
  <si>
    <t>3'</t>
  </si>
  <si>
    <t>SOMMANO cad</t>
  </si>
  <si>
    <t>ROUND(SUM(I$ROW_ID_SOMMANO_INIT$:I$ROW_ID_SOMMANO_FINE$),2)</t>
  </si>
  <si>
    <t>4.00</t>
  </si>
  <si>
    <t>138.39</t>
  </si>
  <si>
    <t>ROUND(PRODUCT(I$ROW_SOMMANO_QTA$:J$ROW_UNITARIO$),2)</t>
  </si>
  <si>
    <t>553.56</t>
  </si>
  <si>
    <t/>
  </si>
  <si>
    <t>269</t>
  </si>
  <si>
    <t>AP_IE_014</t>
  </si>
  <si>
    <t>Fornitura e posa in opera di asciugamano elettrico 1.500 W - Prezzo adeguato al DL 50/2022 (Decreto Aiuti).</t>
  </si>
  <si>
    <t>M I S U R A Z I O N I:</t>
  </si>
  <si>
    <t/>
  </si>
  <si>
    <t>3.00</t>
  </si>
  <si>
    <t/>
  </si>
  <si>
    <t/>
  </si>
  <si>
    <t/>
  </si>
  <si>
    <t>ROUND(PRODUCT(E$ROW_PU$:H$ROW_LUNG$),2)</t>
  </si>
  <si>
    <t>3.00</t>
  </si>
  <si>
    <t>3'</t>
  </si>
  <si>
    <t>SOMMANO cadauno</t>
  </si>
  <si>
    <t>ROUND(SUM(I$ROW_ID_SOMMANO_INIT$:I$ROW_ID_SOMMANO_FINE$),2)</t>
  </si>
  <si>
    <t>3.00</t>
  </si>
  <si>
    <t>242.48</t>
  </si>
  <si>
    <t>ROUND(PRODUCT(I$ROW_SOMMANO_QTA$:J$ROW_UNITARIO$),2)</t>
  </si>
  <si>
    <t>727.44</t>
  </si>
  <si>
    <t/>
  </si>
  <si>
    <t>270</t>
  </si>
  <si>
    <t>L.02.050.010.d</t>
  </si>
  <si>
    <t>Canale portacavi in PVC montato a parete Canale portacavi per posa a vista in PVC autoestinguente, con coperchio frontale ad incastro elastico, protezione contro i contatti indiretti, montato a parete compresi le curve piane o di derivazione, i pezzi speciali, le giunzioni, per impianti elettrici con grado di protezione non inferiore a IP 4X Da 100x40 mm</t>
  </si>
  <si>
    <t>M I S U R A Z I O N I:</t>
  </si>
  <si>
    <t/>
  </si>
  <si>
    <t/>
  </si>
  <si>
    <t>180.00</t>
  </si>
  <si>
    <t/>
  </si>
  <si>
    <t/>
  </si>
  <si>
    <t>ROUND(PRODUCT(E$ROW_PU$:H$ROW_LUNG$),2)</t>
  </si>
  <si>
    <t>180.00</t>
  </si>
  <si>
    <t>3'</t>
  </si>
  <si>
    <t>SOMMANO m</t>
  </si>
  <si>
    <t>ROUND(SUM(I$ROW_ID_SOMMANO_INIT$:I$ROW_ID_SOMMANO_FINE$),2)</t>
  </si>
  <si>
    <t>180.00</t>
  </si>
  <si>
    <t>16.70</t>
  </si>
  <si>
    <t>ROUND(PRODUCT(I$ROW_SOMMANO_QTA$:J$ROW_UNITARIO$),2)</t>
  </si>
  <si>
    <t>3006.00</t>
  </si>
  <si>
    <t/>
  </si>
  <si>
    <t>271</t>
  </si>
  <si>
    <t>L.02.080.010.a</t>
  </si>
  <si>
    <t>Tubo per impianti elettrici protettivi isolanti del tipo flessibile in PVC auto estinguente, serie leggera IMQ, completi di sonda tira - filo, giunzioni, curve, manicotti, cavallotti di fissaggio, sotto traccia o all’interno di controsoffitti o intercapedini o in vista Diametro 16 mm</t>
  </si>
  <si>
    <t>M I S U R A Z I O N I:</t>
  </si>
  <si>
    <t/>
  </si>
  <si>
    <t/>
  </si>
  <si>
    <t>40.00</t>
  </si>
  <si>
    <t/>
  </si>
  <si>
    <t/>
  </si>
  <si>
    <t>ROUND(PRODUCT(E$ROW_PU$:H$ROW_LUNG$),2)</t>
  </si>
  <si>
    <t>40.00</t>
  </si>
  <si>
    <t>3'</t>
  </si>
  <si>
    <t>SOMMANO m</t>
  </si>
  <si>
    <t>ROUND(SUM(I$ROW_ID_SOMMANO_INIT$:I$ROW_ID_SOMMANO_FINE$),2)</t>
  </si>
  <si>
    <t>40.00</t>
  </si>
  <si>
    <t>2.02</t>
  </si>
  <si>
    <t>ROUND(PRODUCT(I$ROW_SOMMANO_QTA$:J$ROW_UNITARIO$),2)</t>
  </si>
  <si>
    <t>80.80</t>
  </si>
  <si>
    <t/>
  </si>
  <si>
    <t>272</t>
  </si>
  <si>
    <t>L.02.080.020.c</t>
  </si>
  <si>
    <t>Tubo per impianti elettrici protettivi isolanti del tipo flessibile in polipropilene non auto estinguente, serie leggera IMQ, completo di sonda tira - filo, giunzioni, curve, manicotti, cavallotti di fissaggio, in strutture prefabbricate o strutture gettate in opera in conglomerato cementizio Diametro 25 mm</t>
  </si>
  <si>
    <t>M I S U R A Z I O N I:</t>
  </si>
  <si>
    <t/>
  </si>
  <si>
    <t/>
  </si>
  <si>
    <t>300.00</t>
  </si>
  <si>
    <t/>
  </si>
  <si>
    <t/>
  </si>
  <si>
    <t>ROUND(PRODUCT(E$ROW_PU$:H$ROW_LUNG$),2)</t>
  </si>
  <si>
    <t>300.00</t>
  </si>
  <si>
    <t>3'</t>
  </si>
  <si>
    <t>SOMMANO m</t>
  </si>
  <si>
    <t>ROUND(SUM(I$ROW_ID_SOMMANO_INIT$:I$ROW_ID_SOMMANO_FINE$),2)</t>
  </si>
  <si>
    <t>300.00</t>
  </si>
  <si>
    <t>3.49</t>
  </si>
  <si>
    <t>ROUND(PRODUCT(I$ROW_SOMMANO_QTA$:J$ROW_UNITARIO$),2)</t>
  </si>
  <si>
    <t>1047.00</t>
  </si>
  <si>
    <t/>
  </si>
  <si>
    <t>273</t>
  </si>
  <si>
    <t>L.02.080.100.c</t>
  </si>
  <si>
    <t>Tubo elettrounito da lamiere di acciaio zincato a caldo a superficie priva di asperità dannose, riporto di zinco sulle saldature, classificazione molto pesante 4,000 N, completi di giunzioni, curve, manicotti, cavallotti di fissaggio in vista Diametro 25 mm</t>
  </si>
  <si>
    <t>M I S U R A Z I O N I:</t>
  </si>
  <si>
    <t/>
  </si>
  <si>
    <t/>
  </si>
  <si>
    <t>80.00</t>
  </si>
  <si>
    <t/>
  </si>
  <si>
    <t/>
  </si>
  <si>
    <t>ROUND(PRODUCT(E$ROW_PU$:H$ROW_LUNG$),2)</t>
  </si>
  <si>
    <t>80.00</t>
  </si>
  <si>
    <t>3'</t>
  </si>
  <si>
    <t>SOMMANO m</t>
  </si>
  <si>
    <t>ROUND(SUM(I$ROW_ID_SOMMANO_INIT$:I$ROW_ID_SOMMANO_FINE$),2)</t>
  </si>
  <si>
    <t>80.00</t>
  </si>
  <si>
    <t>12.13</t>
  </si>
  <si>
    <t>ROUND(PRODUCT(I$ROW_SOMMANO_QTA$:J$ROW_UNITARIO$),2)</t>
  </si>
  <si>
    <t>970.40</t>
  </si>
  <si>
    <t/>
  </si>
  <si>
    <t>274</t>
  </si>
  <si>
    <t>L.02.120.070.c</t>
  </si>
  <si>
    <t>Cassetta di derivazione con grado di protezione IP 55, Cassetta di derivazione e contenimento stagna da parete, con coperchio a vite e passacavi, grado di protezione IP 55, rispondente alla norma CEI, protetta contro i contatti diretti Da 150x110x70 mm</t>
  </si>
  <si>
    <t>M I S U R A Z I O N I:</t>
  </si>
  <si>
    <t/>
  </si>
  <si>
    <t>15.00</t>
  </si>
  <si>
    <t/>
  </si>
  <si>
    <t/>
  </si>
  <si>
    <t/>
  </si>
  <si>
    <t>ROUND(PRODUCT(E$ROW_PU$:H$ROW_LUNG$),2)</t>
  </si>
  <si>
    <t>15.00</t>
  </si>
  <si>
    <t>3'</t>
  </si>
  <si>
    <t>SOMMANO cad</t>
  </si>
  <si>
    <t>ROUND(SUM(I$ROW_ID_SOMMANO_INIT$:I$ROW_ID_SOMMANO_FINE$),2)</t>
  </si>
  <si>
    <t>15.00</t>
  </si>
  <si>
    <t>12.74</t>
  </si>
  <si>
    <t>ROUND(PRODUCT(I$ROW_SOMMANO_QTA$:J$ROW_UNITARIO$),2)</t>
  </si>
  <si>
    <t>191.10</t>
  </si>
  <si>
    <t/>
  </si>
  <si>
    <t>275</t>
  </si>
  <si>
    <t>L.02.120.080.a</t>
  </si>
  <si>
    <t>Cassetta di derivazione in alluminio pressofuso predisposta con messa a terra e masselli di fissaggio, corpo in alluminio sabbiato con coperchio con bordo e guarnizione in gomma, grado di protezione IP 67 Da 89x89x65 mm</t>
  </si>
  <si>
    <t>M I S U R A Z I O N I:</t>
  </si>
  <si>
    <t/>
  </si>
  <si>
    <t>15.00</t>
  </si>
  <si>
    <t/>
  </si>
  <si>
    <t/>
  </si>
  <si>
    <t/>
  </si>
  <si>
    <t>ROUND(PRODUCT(E$ROW_PU$:H$ROW_LUNG$),2)</t>
  </si>
  <si>
    <t>15.00</t>
  </si>
  <si>
    <t>3'</t>
  </si>
  <si>
    <t>SOMMANO cad</t>
  </si>
  <si>
    <t>ROUND(SUM(I$ROW_ID_SOMMANO_INIT$:I$ROW_ID_SOMMANO_FINE$),2)</t>
  </si>
  <si>
    <t>15.00</t>
  </si>
  <si>
    <t>18.14</t>
  </si>
  <si>
    <t>ROUND(PRODUCT(I$ROW_SOMMANO_QTA$:J$ROW_UNITARIO$),2)</t>
  </si>
  <si>
    <t>272.10</t>
  </si>
  <si>
    <t/>
  </si>
  <si>
    <t>276</t>
  </si>
  <si>
    <t>L.01.010.260.e</t>
  </si>
  <si>
    <t>Punto pulsante Impianto elettrico per edificio civile completo di sistema di distribuzione con eventuali opere in tracce su muratura calcolato per 6m; conduttori del tipo FS17 di sezione minima di fase e di terra pari a 1,5 mmq; scatola di derivazione incassata da 104x66x48 mm con coperchio oppure se a vista da 100x100x50 mm; scatola portafrutto incassata a muro 3 posti oppure se a vista da 66x82 mm; supporto 1 posto con viti vincolanti per scatola 3 posti; frutto, serie commerciale; placca in materiale plastico o metallo1 posto per scatola 3 posti; morsetti a mantello o con caratteristiche analoghe; conforme alle norme CEI e progettato ed eseguito in conformità delle norme tecniche vigenti, incluse le opere murarie per l'apertura delle tracce, fori e quant'altro per il posizionamento e fissaggio dei pezzi. Punto luce a interruttore 10 A. Pulsante a tirante sotto traccia.</t>
  </si>
  <si>
    <t>M I S U R A Z I O N I:</t>
  </si>
  <si>
    <t/>
  </si>
  <si>
    <t>1.00</t>
  </si>
  <si>
    <t/>
  </si>
  <si>
    <t/>
  </si>
  <si>
    <t/>
  </si>
  <si>
    <t>ROUND(PRODUCT(E$ROW_PU$:H$ROW_LUNG$),2)</t>
  </si>
  <si>
    <t>1.00</t>
  </si>
  <si>
    <t>3'</t>
  </si>
  <si>
    <t>SOMMANO cad</t>
  </si>
  <si>
    <t>ROUND(SUM(I$ROW_ID_SOMMANO_INIT$:I$ROW_ID_SOMMANO_FINE$),2)</t>
  </si>
  <si>
    <t>1.00</t>
  </si>
  <si>
    <t>50.63</t>
  </si>
  <si>
    <t>ROUND(PRODUCT(I$ROW_SOMMANO_QTA$:J$ROW_UNITARIO$),2)</t>
  </si>
  <si>
    <t>50.63</t>
  </si>
  <si>
    <t/>
  </si>
  <si>
    <t>277</t>
  </si>
  <si>
    <t>L.16.040.030.c</t>
  </si>
  <si>
    <t>Segnalatore di allarme incendio. Compresa l'attivazione dell'impianto Segnalatore ottico/acustico, flash incorporato, sirena 110 db</t>
  </si>
  <si>
    <t>M I S U R A Z I O N I:</t>
  </si>
  <si>
    <t>per segnalatore WC disabili</t>
  </si>
  <si>
    <t>1.00</t>
  </si>
  <si>
    <t/>
  </si>
  <si>
    <t/>
  </si>
  <si>
    <t/>
  </si>
  <si>
    <t>ROUND(PRODUCT(E$ROW_PU$:H$ROW_LUNG$),2)</t>
  </si>
  <si>
    <t>1.00</t>
  </si>
  <si>
    <t>3'</t>
  </si>
  <si>
    <t>SOMMANO cad</t>
  </si>
  <si>
    <t>ROUND(SUM(I$ROW_ID_SOMMANO_INIT$:I$ROW_ID_SOMMANO_FINE$),2)</t>
  </si>
  <si>
    <t>1.00</t>
  </si>
  <si>
    <t>251.31</t>
  </si>
  <si>
    <t>ROUND(PRODUCT(I$ROW_SOMMANO_QTA$:J$ROW_UNITARIO$),2)</t>
  </si>
  <si>
    <t>251.31</t>
  </si>
  <si>
    <t/>
  </si>
  <si>
    <t>278</t>
  </si>
  <si>
    <t>AP_IE_020</t>
  </si>
  <si>
    <t>Fornitura e posa in opera di sensore di presenza da parete a raggi infrarossi - IP54 per controllo accensione e spegnimento luci - Prezzo adeguato al DL 50/2022 (Decreto Aiuti).</t>
  </si>
  <si>
    <t>M I S U R A Z I O N I:</t>
  </si>
  <si>
    <t/>
  </si>
  <si>
    <t>5.00</t>
  </si>
  <si>
    <t/>
  </si>
  <si>
    <t/>
  </si>
  <si>
    <t/>
  </si>
  <si>
    <t>ROUND(PRODUCT(E$ROW_PU$:H$ROW_LUNG$),2)</t>
  </si>
  <si>
    <t>5.00</t>
  </si>
  <si>
    <t>3'</t>
  </si>
  <si>
    <t>SOMMANO cadauno</t>
  </si>
  <si>
    <t>ROUND(SUM(I$ROW_ID_SOMMANO_INIT$:I$ROW_ID_SOMMANO_FINE$),2)</t>
  </si>
  <si>
    <t>5.00</t>
  </si>
  <si>
    <t>74.78</t>
  </si>
  <si>
    <t>ROUND(PRODUCT(I$ROW_SOMMANO_QTA$:J$ROW_UNITARIO$),2)</t>
  </si>
  <si>
    <t>373.90</t>
  </si>
  <si>
    <t/>
  </si>
  <si>
    <t>279</t>
  </si>
  <si>
    <t>AP_IE_003</t>
  </si>
  <si>
    <t>Fornitura e posa in opera di Sistema cavi elettrificati per sospensione corpi illuminanti a 230 V, interasse 28 cm, h = 240 cm. Tipo CINI&amp;NILS Tenso o similare - Prezzo adeguato al DL 50/2022 (Decreto Aiuti).</t>
  </si>
  <si>
    <t>M I S U R A Z I O N I:</t>
  </si>
  <si>
    <t>nb. la parte di cavo avanzante compensa l'Infopoint</t>
  </si>
  <si>
    <t>1.00</t>
  </si>
  <si>
    <t/>
  </si>
  <si>
    <t/>
  </si>
  <si>
    <t/>
  </si>
  <si>
    <t>ROUND(PRODUCT(E$ROW_PU$:H$ROW_LUNG$),2)</t>
  </si>
  <si>
    <t>1.00</t>
  </si>
  <si>
    <t>3'</t>
  </si>
  <si>
    <t>SOMMANO cadauno</t>
  </si>
  <si>
    <t>ROUND(SUM(I$ROW_ID_SOMMANO_INIT$:I$ROW_ID_SOMMANO_FINE$),2)</t>
  </si>
  <si>
    <t>1.00</t>
  </si>
  <si>
    <t>4752.07</t>
  </si>
  <si>
    <t>ROUND(PRODUCT(I$ROW_SOMMANO_QTA$:J$ROW_UNITARIO$),2)</t>
  </si>
  <si>
    <t>4752.07</t>
  </si>
  <si>
    <t/>
  </si>
  <si>
    <t>280</t>
  </si>
  <si>
    <t>AP_IE_004</t>
  </si>
  <si>
    <t>Fornitura e posa in opera di Corpo illuminante per installazione su sistema cavi elettrificati con LED da 22 W. Tipo CINI&amp;NILS  TensoStilo o similare - Prezzo adeguato al DL 50/2022 (Decreto Aiuti).</t>
  </si>
  <si>
    <t>M I S U R A Z I O N I:</t>
  </si>
  <si>
    <t/>
  </si>
  <si>
    <t>30.00</t>
  </si>
  <si>
    <t/>
  </si>
  <si>
    <t/>
  </si>
  <si>
    <t/>
  </si>
  <si>
    <t>ROUND(PRODUCT(E$ROW_PU$:H$ROW_LUNG$),2)</t>
  </si>
  <si>
    <t>30.00</t>
  </si>
  <si>
    <t>3'</t>
  </si>
  <si>
    <t>SOMMANO cadauno</t>
  </si>
  <si>
    <t>ROUND(SUM(I$ROW_ID_SOMMANO_INIT$:I$ROW_ID_SOMMANO_FINE$),2)</t>
  </si>
  <si>
    <t>30.00</t>
  </si>
  <si>
    <t>479.97</t>
  </si>
  <si>
    <t>ROUND(PRODUCT(I$ROW_SOMMANO_QTA$:J$ROW_UNITARIO$),2)</t>
  </si>
  <si>
    <t>14399.10</t>
  </si>
  <si>
    <t/>
  </si>
  <si>
    <t>281</t>
  </si>
  <si>
    <t>AP_IE_005</t>
  </si>
  <si>
    <t>Fornitura e posa in opera di Faretto orientabile IP67 a parete, h = 240 cm, con LED da 17 W, completo di alimentatore. Tipo iGuzzini Woody BU87 o similare - Prezzo adeguato al DL 50/2022 (Decreto Aiuti).</t>
  </si>
  <si>
    <t>M I S U R A Z I O N I:</t>
  </si>
  <si>
    <t/>
  </si>
  <si>
    <t>36.00</t>
  </si>
  <si>
    <t/>
  </si>
  <si>
    <t/>
  </si>
  <si>
    <t/>
  </si>
  <si>
    <t>ROUND(PRODUCT(E$ROW_PU$:H$ROW_LUNG$),2)</t>
  </si>
  <si>
    <t>36.00</t>
  </si>
  <si>
    <t>3'</t>
  </si>
  <si>
    <t>SOMMANO cadauno</t>
  </si>
  <si>
    <t>ROUND(SUM(I$ROW_ID_SOMMANO_INIT$:I$ROW_ID_SOMMANO_FINE$),2)</t>
  </si>
  <si>
    <t>36.00</t>
  </si>
  <si>
    <t>652.91</t>
  </si>
  <si>
    <t>ROUND(PRODUCT(I$ROW_SOMMANO_QTA$:J$ROW_UNITARIO$),2)</t>
  </si>
  <si>
    <t>23504.76</t>
  </si>
  <si>
    <t/>
  </si>
  <si>
    <t>282</t>
  </si>
  <si>
    <t>AP_IE_006</t>
  </si>
  <si>
    <t>Fornitura e posa in opera di Corpo illuminante IP66 a soffitto/parete, in policarbonato, h = 240 cm, con LED da 20 W. Tipo DISANO "Echo 927" o similare - Prezzo adeguato al DL 50/2022 (Decreto Aiuti).	</t>
  </si>
  <si>
    <t>M I S U R A Z I O N I:</t>
  </si>
  <si>
    <t/>
  </si>
  <si>
    <t>2.00</t>
  </si>
  <si>
    <t/>
  </si>
  <si>
    <t/>
  </si>
  <si>
    <t/>
  </si>
  <si>
    <t>ROUND(PRODUCT(E$ROW_PU$:H$ROW_LUNG$),2)</t>
  </si>
  <si>
    <t>2.00</t>
  </si>
  <si>
    <t>3'</t>
  </si>
  <si>
    <t>SOMMANO cadauno</t>
  </si>
  <si>
    <t>ROUND(SUM(I$ROW_ID_SOMMANO_INIT$:I$ROW_ID_SOMMANO_FINE$),2)</t>
  </si>
  <si>
    <t>2.00</t>
  </si>
  <si>
    <t>209.07</t>
  </si>
  <si>
    <t>ROUND(PRODUCT(I$ROW_SOMMANO_QTA$:J$ROW_UNITARIO$),2)</t>
  </si>
  <si>
    <t>418.14</t>
  </si>
  <si>
    <t/>
  </si>
  <si>
    <t>283</t>
  </si>
  <si>
    <t>AP_IE_007</t>
  </si>
  <si>
    <t>Fornitura e posa in opera di Faretto ad incasso con LED da 9 W, IP65. Tipo FOSNOVA SNOW 3 o similare - Prezzo adeguato al DL 50/2022 (Decreto Aiuti).</t>
  </si>
  <si>
    <t>M I S U R A Z I O N I:</t>
  </si>
  <si>
    <t/>
  </si>
  <si>
    <t>5.00</t>
  </si>
  <si>
    <t/>
  </si>
  <si>
    <t/>
  </si>
  <si>
    <t/>
  </si>
  <si>
    <t>ROUND(PRODUCT(E$ROW_PU$:H$ROW_LUNG$),2)</t>
  </si>
  <si>
    <t>5.00</t>
  </si>
  <si>
    <t>3'</t>
  </si>
  <si>
    <t>SOMMANO cadauno</t>
  </si>
  <si>
    <t>ROUND(SUM(I$ROW_ID_SOMMANO_INIT$:I$ROW_ID_SOMMANO_FINE$),2)</t>
  </si>
  <si>
    <t>5.00</t>
  </si>
  <si>
    <t>160.93</t>
  </si>
  <si>
    <t>ROUND(PRODUCT(I$ROW_SOMMANO_QTA$:J$ROW_UNITARIO$),2)</t>
  </si>
  <si>
    <t>804.65</t>
  </si>
  <si>
    <t/>
  </si>
  <si>
    <t>284</t>
  </si>
  <si>
    <t>AP_IE_008</t>
  </si>
  <si>
    <t>Fornitura e posa in opera di Corpo illuminante a plafone con LED da 14 W, IP65. Tipo DISANO GLOBO o similare - Prezzo adeguato al DL 50/2022 (Decreto Aiuti).</t>
  </si>
  <si>
    <t>M I S U R A Z I O N I:</t>
  </si>
  <si>
    <t/>
  </si>
  <si>
    <t>5.00</t>
  </si>
  <si>
    <t/>
  </si>
  <si>
    <t/>
  </si>
  <si>
    <t/>
  </si>
  <si>
    <t>ROUND(PRODUCT(E$ROW_PU$:H$ROW_LUNG$),2)</t>
  </si>
  <si>
    <t>5.00</t>
  </si>
  <si>
    <t>3'</t>
  </si>
  <si>
    <t>SOMMANO cadauno</t>
  </si>
  <si>
    <t>ROUND(SUM(I$ROW_ID_SOMMANO_INIT$:I$ROW_ID_SOMMANO_FINE$),2)</t>
  </si>
  <si>
    <t>5.00</t>
  </si>
  <si>
    <t>158.20</t>
  </si>
  <si>
    <t>ROUND(PRODUCT(I$ROW_SOMMANO_QTA$:J$ROW_UNITARIO$),2)</t>
  </si>
  <si>
    <t>791.00</t>
  </si>
  <si>
    <t/>
  </si>
  <si>
    <t>285</t>
  </si>
  <si>
    <t>AP_IE_006</t>
  </si>
  <si>
    <t>Fornitura e posa in opera di Corpo illuminante IP66 a soffitto/parete, in policarbonato, h = 240 cm, con LED da 20 W. Tipo DISANO "Echo 927" o similare - Prezzo adeguato al DL 50/2022 (Decreto Aiuti).	</t>
  </si>
  <si>
    <t>M I S U R A Z I O N I:</t>
  </si>
  <si>
    <t>copertura </t>
  </si>
  <si>
    <t>2.00</t>
  </si>
  <si>
    <t/>
  </si>
  <si>
    <t/>
  </si>
  <si>
    <t/>
  </si>
  <si>
    <t>ROUND(PRODUCT(E$ROW_PU$:H$ROW_LUNG$),2)</t>
  </si>
  <si>
    <t>2.00</t>
  </si>
  <si>
    <t>3'</t>
  </si>
  <si>
    <t>SOMMANO cadauno</t>
  </si>
  <si>
    <t>ROUND(SUM(I$ROW_ID_SOMMANO_INIT$:I$ROW_ID_SOMMANO_FINE$),2)</t>
  </si>
  <si>
    <t>2.00</t>
  </si>
  <si>
    <t>209.07</t>
  </si>
  <si>
    <t>ROUND(PRODUCT(I$ROW_SOMMANO_QTA$:J$ROW_UNITARIO$),2)</t>
  </si>
  <si>
    <t>418.14</t>
  </si>
  <si>
    <t/>
  </si>
  <si>
    <t>286</t>
  </si>
  <si>
    <t>L.01.010.020.d</t>
  </si>
  <si>
    <t>Punto luce a deviatore 10 A per ambienti fino a 16 mq Impianto elettrico per edificio civile per ambiente fino a 16 mq completo di sistema di distribuzione con eventuali opere in tracce su muratura; onduttori del tipo FS17 di sezione minima di fase e di terra pari a 1,5 mmq; scatola di derivazione incassata da 104x66x48 mm con coperchio oppure se a vista da 100x100x50 mm; scatola portafrutto incassata a muro 3 posti oppure se a vista 1 posto da 66x82 mm; supporti con viti vincolanti per scatola 3 posti; frutti, serie commerciale; placche in materiale plastico o metallo 1 posti per scatola 3 posti; morsetti a mantello o con caratteristiche analoghe; conforme alle norme CEI e progettato ed eseguito in conformità delle norme tecniche vigenti, incluse le opere murarie per l'apertura delle tracce, fori e quant'altro per il posizionamento e fissaggio dei pezzi. Punto luce a deviatore 10 A Punto luce in vista IP5X</t>
  </si>
  <si>
    <t>M I S U R A Z I O N I:</t>
  </si>
  <si>
    <t>copertura</t>
  </si>
  <si>
    <t>1.00</t>
  </si>
  <si>
    <t/>
  </si>
  <si>
    <t/>
  </si>
  <si>
    <t/>
  </si>
  <si>
    <t>ROUND(PRODUCT(E$ROW_PU$:H$ROW_LUNG$),2)</t>
  </si>
  <si>
    <t>1.00</t>
  </si>
  <si>
    <t>3'</t>
  </si>
  <si>
    <t>SOMMANO cad</t>
  </si>
  <si>
    <t>ROUND(SUM(I$ROW_ID_SOMMANO_INIT$:I$ROW_ID_SOMMANO_FINE$),2)</t>
  </si>
  <si>
    <t>1.00</t>
  </si>
  <si>
    <t>85.55</t>
  </si>
  <si>
    <t>ROUND(PRODUCT(I$ROW_SOMMANO_QTA$:J$ROW_UNITARIO$),2)</t>
  </si>
  <si>
    <t>85.55</t>
  </si>
  <si>
    <t/>
  </si>
  <si>
    <t>287</t>
  </si>
  <si>
    <t>L.15.010.010.g</t>
  </si>
  <si>
    <t>Apparecchio di illuminazione in policarbonato, autonomia 1h, non permanente, per lampade fluorescenti, IP65 Apparecchio di illuminazione a parete, plafone, incasso, corpo in policarbonato, ottica simmetrica, schermo in policarbonato trasparente, per lampada fluorescente, alimentazione 230 V, grado di protezione IP65, batteria NiCd, autoalimentato senza diagnosi: potenza 24 W, autonomia 1 h, non permanente.</t>
  </si>
  <si>
    <t>M I S U R A Z I O N I:</t>
  </si>
  <si>
    <t/>
  </si>
  <si>
    <t>16.00</t>
  </si>
  <si>
    <t/>
  </si>
  <si>
    <t/>
  </si>
  <si>
    <t/>
  </si>
  <si>
    <t>ROUND(PRODUCT(E$ROW_PU$:H$ROW_LUNG$),2)</t>
  </si>
  <si>
    <t>16.00</t>
  </si>
  <si>
    <t>3'</t>
  </si>
  <si>
    <t>SOMMANO cad</t>
  </si>
  <si>
    <t>ROUND(SUM(I$ROW_ID_SOMMANO_INIT$:I$ROW_ID_SOMMANO_FINE$),2)</t>
  </si>
  <si>
    <t>16.00</t>
  </si>
  <si>
    <t>221.33</t>
  </si>
  <si>
    <t>ROUND(PRODUCT(I$ROW_SOMMANO_QTA$:J$ROW_UNITARIO$),2)</t>
  </si>
  <si>
    <t>3541.28</t>
  </si>
  <si>
    <t/>
  </si>
  <si>
    <t>288</t>
  </si>
  <si>
    <t>L.01.010.310.d</t>
  </si>
  <si>
    <t>Punto presa telefonica/EDP punto rete Impianto elettrico per edificio civile completo di connessione al sistema di distribuzione (quest'ultimo pagato a parte); scatola portafrutto incassata a muro 3 posti oppure se a vista 1 posto da 66x82 mm; supporto con viti vincolanti a scatola; presa telefonica / EDP; placca in materiale plastico o metallo; conforme alle norme CEI e progettato ed eseguito in conformità delle norme tecniche vigenti, incluse le opere murarie per l'apertura delle tracce, fori e quant'altro per il posizionamento e fissaggio dei pezzi. Punto presa telefonica/EDP. Punto presa RJ45 in vista.</t>
  </si>
  <si>
    <t>M I S U R A Z I O N I:</t>
  </si>
  <si>
    <t>Gruppi prese P3</t>
  </si>
  <si>
    <t>11.00</t>
  </si>
  <si>
    <t/>
  </si>
  <si>
    <t/>
  </si>
  <si>
    <t/>
  </si>
  <si>
    <t>ROUND(PRODUCT(E$ROW_PU$:H$ROW_LUNG$),2)</t>
  </si>
  <si>
    <t>11.00</t>
  </si>
  <si>
    <t>3'</t>
  </si>
  <si>
    <t>SOMMANO cad</t>
  </si>
  <si>
    <t>ROUND(SUM(I$ROW_ID_SOMMANO_INIT$:I$ROW_ID_SOMMANO_FINE$),2)</t>
  </si>
  <si>
    <t>11.00</t>
  </si>
  <si>
    <t>27.14</t>
  </si>
  <si>
    <t>ROUND(PRODUCT(I$ROW_SOMMANO_QTA$:J$ROW_UNITARIO$),2)</t>
  </si>
  <si>
    <t>298.54</t>
  </si>
  <si>
    <t/>
  </si>
  <si>
    <t>289</t>
  </si>
  <si>
    <t>L.09.030.110.a</t>
  </si>
  <si>
    <t>Cavi rame cat. 5e Cavo U/UTP 4P Cat.5e 155 MHz LSZH Euroclass E</t>
  </si>
  <si>
    <t>M I S U R A Z I O N I:</t>
  </si>
  <si>
    <t/>
  </si>
  <si>
    <t/>
  </si>
  <si>
    <t>200.00</t>
  </si>
  <si>
    <t/>
  </si>
  <si>
    <t/>
  </si>
  <si>
    <t>ROUND(PRODUCT(E$ROW_PU$:H$ROW_LUNG$),2)</t>
  </si>
  <si>
    <t>200.00</t>
  </si>
  <si>
    <t>3'</t>
  </si>
  <si>
    <t>SOMMANO m</t>
  </si>
  <si>
    <t>ROUND(SUM(I$ROW_ID_SOMMANO_INIT$:I$ROW_ID_SOMMANO_FINE$),2)</t>
  </si>
  <si>
    <t>200.00</t>
  </si>
  <si>
    <t>2.35</t>
  </si>
  <si>
    <t>ROUND(PRODUCT(I$ROW_SOMMANO_QTA$:J$ROW_UNITARIO$),2)</t>
  </si>
  <si>
    <t>470.00</t>
  </si>
  <si>
    <t/>
  </si>
  <si>
    <t>290</t>
  </si>
  <si>
    <t>AP_IE_023</t>
  </si>
  <si>
    <t>Fornitura e posa in opera di switch 24 porte per trasmissione dati. - Prezzo adeguato al DL 50/2022 (Decreto Aiuti).</t>
  </si>
  <si>
    <t>M I S U R A Z I O N I:</t>
  </si>
  <si>
    <t/>
  </si>
  <si>
    <t>1.00</t>
  </si>
  <si>
    <t/>
  </si>
  <si>
    <t/>
  </si>
  <si>
    <t/>
  </si>
  <si>
    <t>ROUND(PRODUCT(E$ROW_PU$:H$ROW_LUNG$),2)</t>
  </si>
  <si>
    <t>1.00</t>
  </si>
  <si>
    <t>3'</t>
  </si>
  <si>
    <t>SOMMANO cadauno</t>
  </si>
  <si>
    <t>ROUND(SUM(I$ROW_ID_SOMMANO_INIT$:I$ROW_ID_SOMMANO_FINE$),2)</t>
  </si>
  <si>
    <t>1.00</t>
  </si>
  <si>
    <t>3023.27</t>
  </si>
  <si>
    <t>ROUND(PRODUCT(I$ROW_SOMMANO_QTA$:J$ROW_UNITARIO$),2)</t>
  </si>
  <si>
    <t>3023.27</t>
  </si>
  <si>
    <t/>
  </si>
  <si>
    <t>291</t>
  </si>
  <si>
    <t>L.16.010.010.a</t>
  </si>
  <si>
    <t>Centrale convenzionale di segnalazione automatica di incendio, per impianti a zone, centrale a microprocessore, tastiera di programmazione ed abilitazioni funzioni, visualizzazioni allarmi a led, possibilità di esclusione della singola zona, segnalazione acustica degli allarmi e dei guasti con ronzatore; uscita temporizzata per sirena esterna, allarme generale temporizzato, uscite per: preallarme generale, allarme generale, guasto, uscita seriale; alimentazione 230 V-50 Hz; batteria tampone per autonomia 24 h; massimo 31 rivelatori per zona, massima lunghezza di zona 1500 m; contenitore metallico con grado di protezione IP 43. Compresa l'attivazione dell'impianto A 2 zone di rivelazione</t>
  </si>
  <si>
    <t>M I S U R A Z I O N I:</t>
  </si>
  <si>
    <t/>
  </si>
  <si>
    <t>1.00</t>
  </si>
  <si>
    <t/>
  </si>
  <si>
    <t/>
  </si>
  <si>
    <t/>
  </si>
  <si>
    <t>ROUND(PRODUCT(E$ROW_PU$:H$ROW_LUNG$),2)</t>
  </si>
  <si>
    <t>1.00</t>
  </si>
  <si>
    <t>3'</t>
  </si>
  <si>
    <t>SOMMANO cad</t>
  </si>
  <si>
    <t>ROUND(SUM(I$ROW_ID_SOMMANO_INIT$:I$ROW_ID_SOMMANO_FINE$),2)</t>
  </si>
  <si>
    <t>1.00</t>
  </si>
  <si>
    <t>843.25</t>
  </si>
  <si>
    <t>ROUND(PRODUCT(I$ROW_SOMMANO_QTA$:J$ROW_UNITARIO$),2)</t>
  </si>
  <si>
    <t>843.25</t>
  </si>
  <si>
    <t/>
  </si>
  <si>
    <t>292</t>
  </si>
  <si>
    <t>L.16.010.050.b</t>
  </si>
  <si>
    <t>Rivelatore convenzionale termico, del tipo termovelocimetrico, alimentazione 24 V c.c., indicazione ottica di allarme a mezzo led, massima temperatura ammissibile 60 °C. Compresa l'attivazione dell'impianto Completo di base di montaggio e relè ausiliario</t>
  </si>
  <si>
    <t>M I S U R A Z I O N I:</t>
  </si>
  <si>
    <t/>
  </si>
  <si>
    <t>4.00</t>
  </si>
  <si>
    <t/>
  </si>
  <si>
    <t/>
  </si>
  <si>
    <t/>
  </si>
  <si>
    <t>ROUND(PRODUCT(E$ROW_PU$:H$ROW_LUNG$),2)</t>
  </si>
  <si>
    <t>4.00</t>
  </si>
  <si>
    <t>3'</t>
  </si>
  <si>
    <t>SOMMANO cad</t>
  </si>
  <si>
    <t>ROUND(SUM(I$ROW_ID_SOMMANO_INIT$:I$ROW_ID_SOMMANO_FINE$),2)</t>
  </si>
  <si>
    <t>4.00</t>
  </si>
  <si>
    <t>104.25</t>
  </si>
  <si>
    <t>ROUND(PRODUCT(I$ROW_SOMMANO_QTA$:J$ROW_UNITARIO$),2)</t>
  </si>
  <si>
    <t>417.00</t>
  </si>
  <si>
    <t/>
  </si>
  <si>
    <t>293</t>
  </si>
  <si>
    <t>L.16.040.010.a</t>
  </si>
  <si>
    <t>Pulsante di emergenza a rottura di vetro con pressione, completo di telaio da incasso e martelletto per rottura vetro. Compresa l'attivazione dell'impianto Per montaggio interno</t>
  </si>
  <si>
    <t>M I S U R A Z I O N I:</t>
  </si>
  <si>
    <t/>
  </si>
  <si>
    <t>1.00</t>
  </si>
  <si>
    <t/>
  </si>
  <si>
    <t/>
  </si>
  <si>
    <t/>
  </si>
  <si>
    <t>ROUND(PRODUCT(E$ROW_PU$:H$ROW_LUNG$),2)</t>
  </si>
  <si>
    <t>1.00</t>
  </si>
  <si>
    <t>3'</t>
  </si>
  <si>
    <t>SOMMANO cad</t>
  </si>
  <si>
    <t>ROUND(SUM(I$ROW_ID_SOMMANO_INIT$:I$ROW_ID_SOMMANO_FINE$),2)</t>
  </si>
  <si>
    <t>1.00</t>
  </si>
  <si>
    <t>52.74</t>
  </si>
  <si>
    <t>ROUND(PRODUCT(I$ROW_SOMMANO_QTA$:J$ROW_UNITARIO$),2)</t>
  </si>
  <si>
    <t>52.74</t>
  </si>
  <si>
    <t/>
  </si>
  <si>
    <t>294</t>
  </si>
  <si>
    <t>L.16.040.030.c</t>
  </si>
  <si>
    <t>Segnalatore di allarme incendio. Compresa l'attivazione dell'impianto Segnalatore ottico/acustico, flash incorporato, sirena 110 db</t>
  </si>
  <si>
    <t>M I S U R A Z I O N I:</t>
  </si>
  <si>
    <t/>
  </si>
  <si>
    <t>1.00</t>
  </si>
  <si>
    <t/>
  </si>
  <si>
    <t/>
  </si>
  <si>
    <t/>
  </si>
  <si>
    <t>ROUND(PRODUCT(E$ROW_PU$:H$ROW_LUNG$),2)</t>
  </si>
  <si>
    <t>1.00</t>
  </si>
  <si>
    <t>3'</t>
  </si>
  <si>
    <t>SOMMANO cad</t>
  </si>
  <si>
    <t>ROUND(SUM(I$ROW_ID_SOMMANO_INIT$:I$ROW_ID_SOMMANO_FINE$),2)</t>
  </si>
  <si>
    <t>1.00</t>
  </si>
  <si>
    <t>251.31</t>
  </si>
  <si>
    <t>ROUND(PRODUCT(I$ROW_SOMMANO_QTA$:J$ROW_UNITARIO$),2)</t>
  </si>
  <si>
    <t>251.31</t>
  </si>
  <si>
    <t/>
  </si>
  <si>
    <t>295</t>
  </si>
  <si>
    <t>L.16.040.040.b</t>
  </si>
  <si>
    <t>Fermo elettromagnetico per porte tagliafuoco completo di controplacche ammortizzate, alimentazione 24 V c.c.. Compresa l'attivazione dell'impianto Corpo in acciaio nichelato, contenitore in alluminio con coperchio</t>
  </si>
  <si>
    <t>M I S U R A Z I O N I:</t>
  </si>
  <si>
    <t/>
  </si>
  <si>
    <t>2.00</t>
  </si>
  <si>
    <t/>
  </si>
  <si>
    <t/>
  </si>
  <si>
    <t/>
  </si>
  <si>
    <t>ROUND(PRODUCT(E$ROW_PU$:H$ROW_LUNG$),2)</t>
  </si>
  <si>
    <t>2.00</t>
  </si>
  <si>
    <t>3'</t>
  </si>
  <si>
    <t>SOMMANO cad</t>
  </si>
  <si>
    <t>ROUND(SUM(I$ROW_ID_SOMMANO_INIT$:I$ROW_ID_SOMMANO_FINE$),2)</t>
  </si>
  <si>
    <t>2.00</t>
  </si>
  <si>
    <t>101.95</t>
  </si>
  <si>
    <t>ROUND(PRODUCT(I$ROW_SOMMANO_QTA$:J$ROW_UNITARIO$),2)</t>
  </si>
  <si>
    <t>203.90</t>
  </si>
  <si>
    <t/>
  </si>
  <si>
    <t>296</t>
  </si>
  <si>
    <t>L.16.090.010.k</t>
  </si>
  <si>
    <t>Cavi FTG10(O)M1 per le alimentazioni di potenza (pannelli ottico-acustici, elettromagneti, serrande, ecc.) Cavo unipolare o multipolare con guaina resistente all'incendio per impianti in ambienti pubblici (scuole, uffici, ospedali impianti di sicurezza), flessibile in rame ricotto , isolamento in gomma HEPR e guaina termoplastica speciale M1 , non propagante l'incendio a norme CEI 20-22 III, assenza di gas corrosivi a norme CEI 20-37 e 20-38, ridottissima emissione di gas tossici e fumi opachi a norme CEI 20-37 , CEI 20-38 e marchio IMQ,conforme CEI 20-45, Sezione 2 x 1,5 mmq</t>
  </si>
  <si>
    <t>M I S U R A Z I O N I:</t>
  </si>
  <si>
    <t>maggiorazione 10% per cavi CPR</t>
  </si>
  <si>
    <t>1.10</t>
  </si>
  <si>
    <t>10.00</t>
  </si>
  <si>
    <t/>
  </si>
  <si>
    <t/>
  </si>
  <si>
    <t>ROUND(PRODUCT(E$ROW_PU$:H$ROW_LUNG$),2)</t>
  </si>
  <si>
    <t>11.00</t>
  </si>
  <si>
    <t>3'</t>
  </si>
  <si>
    <t>SOMMANO m</t>
  </si>
  <si>
    <t>ROUND(SUM(I$ROW_ID_SOMMANO_INIT$:I$ROW_ID_SOMMANO_FINE$),2)</t>
  </si>
  <si>
    <t>11.00</t>
  </si>
  <si>
    <t>3.82</t>
  </si>
  <si>
    <t>ROUND(PRODUCT(I$ROW_SOMMANO_QTA$:J$ROW_UNITARIO$),2)</t>
  </si>
  <si>
    <t>42.02</t>
  </si>
  <si>
    <t/>
  </si>
  <si>
    <t>297</t>
  </si>
  <si>
    <t>L.16.080.010.d</t>
  </si>
  <si>
    <t>Cavi FG4OHM1 resistenti al fuoco, per i collegamenti di segnale (loop) Cavo antincendio schermato FG4OHM1 0,6/1 kV, isolamento in silicone ceramizzante, a bassa emissione di fumi e gas tossici, schermo con nastro in alluminio, guaina esterna in mescola M1, conforme CEI EN 50266 cat. C, CEI EN 50267, CEI EN 60332, 20-22 e CEI 20-37, resistenza al fuoco PH 30 secondo norma CEI EN 50200, Sezione 2 x 1,5 mmq</t>
  </si>
  <si>
    <t>M I S U R A Z I O N I:</t>
  </si>
  <si>
    <t>maggiorazione 10% per cavi CPR</t>
  </si>
  <si>
    <t>1.10</t>
  </si>
  <si>
    <t>80.00</t>
  </si>
  <si>
    <t/>
  </si>
  <si>
    <t/>
  </si>
  <si>
    <t>ROUND(PRODUCT(E$ROW_PU$:H$ROW_LUNG$),2)</t>
  </si>
  <si>
    <t>88.00</t>
  </si>
  <si>
    <t>3'</t>
  </si>
  <si>
    <t>SOMMANO m</t>
  </si>
  <si>
    <t>ROUND(SUM(I$ROW_ID_SOMMANO_INIT$:I$ROW_ID_SOMMANO_FINE$),2)</t>
  </si>
  <si>
    <t>88.00</t>
  </si>
  <si>
    <t>4.71</t>
  </si>
  <si>
    <t>ROUND(PRODUCT(I$ROW_SOMMANO_QTA$:J$ROW_UNITARIO$),2)</t>
  </si>
  <si>
    <t>414.48</t>
  </si>
  <si>
    <t/>
  </si>
  <si>
    <t>298</t>
  </si>
  <si>
    <t>E.01.015.010.b</t>
  </si>
  <si>
    <t>Scavo a sezione obbligata eseguito con mezzi meccanici Scavo a sezione obbligata, eseguito con mezzi meccanici, anche in presenza di battente d'acqua fino a 20 cm sul fondo, compresi i trovanti di volume fino a 0,30 mc, la rimozione di arbusti, lo stradicamento di ceppaie, la regolarizzazione delle pareti secondo profili di progetto, lo spianamento del fondo, anche a gradoni, il paleggiamento sui mezzi di trasporto o l'accantonamento in appositi siti indicati dal D.L. nell'ambito del cantiere. Compresi il rispetto di costruzioni preesistenti sotterranee. In rocce lapidee e tufo, scavabili con benna da roccia</t>
  </si>
  <si>
    <t>M I S U R A Z I O N I:</t>
  </si>
  <si>
    <t/>
  </si>
  <si>
    <t/>
  </si>
  <si>
    <t>50.00</t>
  </si>
  <si>
    <t>0.400</t>
  </si>
  <si>
    <t>1.000</t>
  </si>
  <si>
    <t>ROUND(PRODUCT(E$ROW_PU$:H$ROW_LUNG$),2)</t>
  </si>
  <si>
    <t>20.00</t>
  </si>
  <si>
    <t>3'</t>
  </si>
  <si>
    <t>SOMMANO mc</t>
  </si>
  <si>
    <t>ROUND(SUM(I$ROW_ID_SOMMANO_INIT$:I$ROW_ID_SOMMANO_FINE$),2)</t>
  </si>
  <si>
    <t>20.00</t>
  </si>
  <si>
    <t>11.19</t>
  </si>
  <si>
    <t>ROUND(PRODUCT(I$ROW_SOMMANO_QTA$:J$ROW_UNITARIO$),2)</t>
  </si>
  <si>
    <t>223.80</t>
  </si>
  <si>
    <t/>
  </si>
  <si>
    <t>299</t>
  </si>
  <si>
    <t>E.01.040.010.a</t>
  </si>
  <si>
    <t>Reinterro o riempimento eseguito con mezzi meccanici Rinterro o riempimento di cavi eseguito con mezzo meccanico e materiali selezionati di idonea granulometria, scevri da sostanze organiche, compresi gli spianamenti, costipazioni e pilonatura a strati, la bagnatura, i necessari ricarichi, i movimenti dei materiali. Con materiale proveniente dagli scavi</t>
  </si>
  <si>
    <t>M I S U R A Z I O N I:</t>
  </si>
  <si>
    <t/>
  </si>
  <si>
    <t/>
  </si>
  <si>
    <t>50.00</t>
  </si>
  <si>
    <t>0.400</t>
  </si>
  <si>
    <t>1.000</t>
  </si>
  <si>
    <t>ROUND(PRODUCT(E$ROW_PU$:H$ROW_LUNG$),2)</t>
  </si>
  <si>
    <t>20.00</t>
  </si>
  <si>
    <t>3'</t>
  </si>
  <si>
    <t>SOMMANO mc</t>
  </si>
  <si>
    <t>ROUND(SUM(I$ROW_ID_SOMMANO_INIT$:I$ROW_ID_SOMMANO_FINE$),2)</t>
  </si>
  <si>
    <t>20.00</t>
  </si>
  <si>
    <t>3.58</t>
  </si>
  <si>
    <t>ROUND(PRODUCT(I$ROW_SOMMANO_QTA$:J$ROW_UNITARIO$),2)</t>
  </si>
  <si>
    <t>71.60</t>
  </si>
  <si>
    <t/>
  </si>
  <si>
    <t>300</t>
  </si>
  <si>
    <t>L.05.010.010.e</t>
  </si>
  <si>
    <t>Corda in rame nudo, , completa di morsetti e capicorda, posata su passerella, tubazione protettiva o cunicolo Sezione nominale 50 mmq</t>
  </si>
  <si>
    <t>M I S U R A Z I O N I:</t>
  </si>
  <si>
    <t/>
  </si>
  <si>
    <t/>
  </si>
  <si>
    <t>50.00</t>
  </si>
  <si>
    <t/>
  </si>
  <si>
    <t/>
  </si>
  <si>
    <t>ROUND(PRODUCT(E$ROW_PU$:H$ROW_LUNG$),2)</t>
  </si>
  <si>
    <t>50.00</t>
  </si>
  <si>
    <t>3'</t>
  </si>
  <si>
    <t>SOMMANO m</t>
  </si>
  <si>
    <t>ROUND(SUM(I$ROW_ID_SOMMANO_INIT$:I$ROW_ID_SOMMANO_FINE$),2)</t>
  </si>
  <si>
    <t>50.00</t>
  </si>
  <si>
    <t>8.33</t>
  </si>
  <si>
    <t>ROUND(PRODUCT(I$ROW_SOMMANO_QTA$:J$ROW_UNITARIO$),2)</t>
  </si>
  <si>
    <t>416.50</t>
  </si>
  <si>
    <t/>
  </si>
  <si>
    <t>301</t>
  </si>
  <si>
    <t>L.05.020.010.a</t>
  </si>
  <si>
    <t>Dispersore a croce in profilato di acciaio zincato a caldo, munito di bandierina con 2 fori diametro 13 mm per allacciamento conduttori tondi e bandelle alloggiato in pozzetto di materiale plastico delle dimensioni di 400x400 mm Lunghezza 1,5 m</t>
  </si>
  <si>
    <t>M I S U R A Z I O N I:</t>
  </si>
  <si>
    <t/>
  </si>
  <si>
    <t>4.00</t>
  </si>
  <si>
    <t/>
  </si>
  <si>
    <t/>
  </si>
  <si>
    <t/>
  </si>
  <si>
    <t>ROUND(PRODUCT(E$ROW_PU$:H$ROW_LUNG$),2)</t>
  </si>
  <si>
    <t>4.00</t>
  </si>
  <si>
    <t>3'</t>
  </si>
  <si>
    <t>SOMMANO cad</t>
  </si>
  <si>
    <t>ROUND(SUM(I$ROW_ID_SOMMANO_INIT$:I$ROW_ID_SOMMANO_FINE$),2)</t>
  </si>
  <si>
    <t>4.00</t>
  </si>
  <si>
    <t>91.80</t>
  </si>
  <si>
    <t>ROUND(PRODUCT(I$ROW_SOMMANO_QTA$:J$ROW_UNITARIO$),2)</t>
  </si>
  <si>
    <t>367.20</t>
  </si>
  <si>
    <t/>
  </si>
  <si>
    <t>302</t>
  </si>
  <si>
    <t>L.02.080.130.i</t>
  </si>
  <si>
    <t>Cavidotto in tubazione flessibile corrugata a doppia parete di linee di alimentazione elettrica in polietilene ad alta densità, fornito in rotoli, in scavo o in cavedi (pagati a parte), compresi giunzioni, curve, manicotti, cavallotti di fissaggio Diametro 160 mm</t>
  </si>
  <si>
    <t>M I S U R A Z I O N I:</t>
  </si>
  <si>
    <t/>
  </si>
  <si>
    <t/>
  </si>
  <si>
    <t>20.00</t>
  </si>
  <si>
    <t/>
  </si>
  <si>
    <t/>
  </si>
  <si>
    <t>ROUND(PRODUCT(E$ROW_PU$:H$ROW_LUNG$),2)</t>
  </si>
  <si>
    <t>20.00</t>
  </si>
  <si>
    <t>3'</t>
  </si>
  <si>
    <t>SOMMANO m</t>
  </si>
  <si>
    <t>ROUND(SUM(I$ROW_ID_SOMMANO_INIT$:I$ROW_ID_SOMMANO_FINE$),2)</t>
  </si>
  <si>
    <t>20.00</t>
  </si>
  <si>
    <t>20.54</t>
  </si>
  <si>
    <t>ROUND(PRODUCT(I$ROW_SOMMANO_QTA$:J$ROW_UNITARIO$),2)</t>
  </si>
  <si>
    <t>410.80</t>
  </si>
  <si>
    <t/>
  </si>
  <si>
    <t>303</t>
  </si>
  <si>
    <t>L.01.010.010.c</t>
  </si>
  <si>
    <t>Punto luce ad interruttore 10 A per ambienti fino a 16 mq Impianto elettrico per edificio civile per ambiente fino a 16 mq completo d sistema di distribuzione con eventuali opere in tracce su muratura; conduttori del tipo FS17 di sezione minima di fase e di terra pari a 1.5 mmq, scatola di derivazione incassata da 104x66x48 mm con coperchio oppure se a vista da 100x100x50 mm; scatola portafrutto incassata a muro 3 posti oppure se a vista da 66x82 mm; supporto 1 posto con viti vincolanti per scatola 3 posti; frutto, serie commerciale; placca in materiale plastico o metallo 1 posto per scatola 3 posti; morsetti a mantello o con caratteristiche analoghe; conforme alle norme CEI e progettato ed eseguio in conformità delle norme tecniche vigenti, incluse le opere murarie per l'apertura delle tracce, fori e quant'altro per il posizionamento e fissaggio dei pezzi. Punto luce a interruttore 10 A Punto luce in vista</t>
  </si>
  <si>
    <t>M I S U R A Z I O N I:</t>
  </si>
  <si>
    <t/>
  </si>
  <si>
    <t>2.00</t>
  </si>
  <si>
    <t/>
  </si>
  <si>
    <t/>
  </si>
  <si>
    <t/>
  </si>
  <si>
    <t>ROUND(PRODUCT(E$ROW_PU$:H$ROW_LUNG$),2)</t>
  </si>
  <si>
    <t>2.00</t>
  </si>
  <si>
    <t>3'</t>
  </si>
  <si>
    <t>SOMMANO cad</t>
  </si>
  <si>
    <t>ROUND(SUM(I$ROW_ID_SOMMANO_INIT$:I$ROW_ID_SOMMANO_FINE$),2)</t>
  </si>
  <si>
    <t>2.00</t>
  </si>
  <si>
    <t>49.78</t>
  </si>
  <si>
    <t>ROUND(PRODUCT(I$ROW_SOMMANO_QTA$:J$ROW_UNITARIO$),2)</t>
  </si>
  <si>
    <t>99.56</t>
  </si>
  <si>
    <t/>
  </si>
  <si>
    <t>304</t>
  </si>
  <si>
    <t>L.01.010.140.c</t>
  </si>
  <si>
    <t>Punto presa bivalente 10/16 A per ambienti finoa 16 mq Impianto elettrico per edificio civile per ambiente fino a 16 mq completo di sistema di distribuzione con eventuali opere in tracce su muratura; conduttori del tipo FS17 di sezione minima di fase e di terra pari a 2,5 mmq; scatola di derivazione incassata da 104x66x48 mm con coperchio oppure se a vista da 100x100x50 mm; scatola portafrutto incassata a muro 3 posti oppure se a vista1 posto da 66x82 mm; supporto con viti vincolanti a scatola; frutto, serie commerciale; placca in materiale plastico o metallo; morsetti a mantello o con caratteristiche analoghe; conforme alle norme CEI e progettato ed eseguito in conformità delle norme tecniche vigenti, incluse le opere murarie per l'apertura delle tracce, fori e quant'altro per il posizionamento e fissaggio dei pezzi. Punto presa bivalente 10/16 A Punto presa bivalente a vista</t>
  </si>
  <si>
    <t>M I S U R A Z I O N I:</t>
  </si>
  <si>
    <t>Gruppi prese P2</t>
  </si>
  <si>
    <t>6.00</t>
  </si>
  <si>
    <t/>
  </si>
  <si>
    <t/>
  </si>
  <si>
    <t/>
  </si>
  <si>
    <t>ROUND(PRODUCT(E$ROW_PU$:H$ROW_LUNG$),2)</t>
  </si>
  <si>
    <t>6.00</t>
  </si>
  <si>
    <t>3'</t>
  </si>
  <si>
    <t>SOMMANO cad</t>
  </si>
  <si>
    <t>ROUND(SUM(I$ROW_ID_SOMMANO_INIT$:I$ROW_ID_SOMMANO_FINE$),2)</t>
  </si>
  <si>
    <t>6.00</t>
  </si>
  <si>
    <t>46.13</t>
  </si>
  <si>
    <t>ROUND(PRODUCT(I$ROW_SOMMANO_QTA$:J$ROW_UNITARIO$),2)</t>
  </si>
  <si>
    <t>276.78</t>
  </si>
  <si>
    <t/>
  </si>
  <si>
    <t>305</t>
  </si>
  <si>
    <t>AP_IE_021</t>
  </si>
  <si>
    <t>Fornitura e posa in opera di presa elettrica bivalente 10/16 A, colore bianco, in cassetta portafrutto già esistente - Prezzo adeguato al DL 50/2022 (Decreto Aiuti).</t>
  </si>
  <si>
    <t>M I S U R A Z I O N I:</t>
  </si>
  <si>
    <t>Gruppo prese P2</t>
  </si>
  <si>
    <t>6.00</t>
  </si>
  <si>
    <t>1.00</t>
  </si>
  <si>
    <t/>
  </si>
  <si>
    <t/>
  </si>
  <si>
    <t>ROUND(PRODUCT(E$ROW_PU$:H$ROW_LUNG$),2)</t>
  </si>
  <si>
    <t>6.00</t>
  </si>
  <si>
    <t>3'</t>
  </si>
  <si>
    <t>SOMMANO cadauno</t>
  </si>
  <si>
    <t>ROUND(SUM(I$ROW_ID_SOMMANO_INIT$:I$ROW_ID_SOMMANO_FINE$),2)</t>
  </si>
  <si>
    <t>6.00</t>
  </si>
  <si>
    <t>91.68</t>
  </si>
  <si>
    <t>ROUND(PRODUCT(I$ROW_SOMMANO_QTA$:J$ROW_UNITARIO$),2)</t>
  </si>
  <si>
    <t>550.08</t>
  </si>
  <si>
    <t/>
  </si>
  <si>
    <t>306</t>
  </si>
  <si>
    <t>AP_IE_022</t>
  </si>
  <si>
    <t>Fornitura e posa in opera di presa elettrica UNEL bivalente 10/16 A, colore bianco, in cassetta portafrutto già esistente - Prezzo adeguato al DL 50/2022 (Decreto Aiuti).</t>
  </si>
  <si>
    <t>M I S U R A Z I O N I:</t>
  </si>
  <si>
    <t>Gruppo prese P2</t>
  </si>
  <si>
    <t>6.00</t>
  </si>
  <si>
    <t>2.00</t>
  </si>
  <si>
    <t/>
  </si>
  <si>
    <t/>
  </si>
  <si>
    <t>ROUND(PRODUCT(E$ROW_PU$:H$ROW_LUNG$),2)</t>
  </si>
  <si>
    <t>12.00</t>
  </si>
  <si>
    <t>3'</t>
  </si>
  <si>
    <t>SOMMANO cadauno</t>
  </si>
  <si>
    <t>ROUND(SUM(I$ROW_ID_SOMMANO_INIT$:I$ROW_ID_SOMMANO_FINE$),2)</t>
  </si>
  <si>
    <t>12.00</t>
  </si>
  <si>
    <t>15.57</t>
  </si>
  <si>
    <t>ROUND(PRODUCT(I$ROW_SOMMANO_QTA$:J$ROW_UNITARIO$),2)</t>
  </si>
  <si>
    <t>186.84</t>
  </si>
  <si>
    <t/>
  </si>
  <si>
    <t>307</t>
  </si>
  <si>
    <t>L.02.080.010.a</t>
  </si>
  <si>
    <t>Tubo per impianti elettrici protettivi isolanti del tipo flessibile in PVC auto estinguente, serie leggera IMQ, completi di sonda tira - filo, giunzioni, curve, manicotti, cavallotti di fissaggio, sotto traccia o all’interno di controsoffitti o intercapedini o in vista Diametro 16 mm</t>
  </si>
  <si>
    <t>M I S U R A Z I O N I:</t>
  </si>
  <si>
    <t/>
  </si>
  <si>
    <t/>
  </si>
  <si>
    <t>50.00</t>
  </si>
  <si>
    <t/>
  </si>
  <si>
    <t/>
  </si>
  <si>
    <t>ROUND(PRODUCT(E$ROW_PU$:H$ROW_LUNG$),2)</t>
  </si>
  <si>
    <t>50.00</t>
  </si>
  <si>
    <t>3'</t>
  </si>
  <si>
    <t>SOMMANO m</t>
  </si>
  <si>
    <t>ROUND(SUM(I$ROW_ID_SOMMANO_INIT$:I$ROW_ID_SOMMANO_FINE$),2)</t>
  </si>
  <si>
    <t>50.00</t>
  </si>
  <si>
    <t>2.02</t>
  </si>
  <si>
    <t>ROUND(PRODUCT(I$ROW_SOMMANO_QTA$:J$ROW_UNITARIO$),2)</t>
  </si>
  <si>
    <t>101.00</t>
  </si>
  <si>
    <t/>
  </si>
  <si>
    <t>308</t>
  </si>
  <si>
    <t>L.02.080.100.c</t>
  </si>
  <si>
    <t>Tubo elettrounito da lamiere di acciaio zincato a caldo a superficie priva di asperità dannose, riporto di zinco sulle saldature, classificazione molto pesante 4,000 N, completi di giunzioni, curve, manicotti, cavallotti di fissaggio in vista Diametro 25 mm</t>
  </si>
  <si>
    <t>M I S U R A Z I O N I:</t>
  </si>
  <si>
    <t/>
  </si>
  <si>
    <t/>
  </si>
  <si>
    <t>30.00</t>
  </si>
  <si>
    <t/>
  </si>
  <si>
    <t/>
  </si>
  <si>
    <t>ROUND(PRODUCT(E$ROW_PU$:H$ROW_LUNG$),2)</t>
  </si>
  <si>
    <t>30.00</t>
  </si>
  <si>
    <t>3'</t>
  </si>
  <si>
    <t>SOMMANO m</t>
  </si>
  <si>
    <t>ROUND(SUM(I$ROW_ID_SOMMANO_INIT$:I$ROW_ID_SOMMANO_FINE$),2)</t>
  </si>
  <si>
    <t>30.00</t>
  </si>
  <si>
    <t>12.13</t>
  </si>
  <si>
    <t>ROUND(PRODUCT(I$ROW_SOMMANO_QTA$:J$ROW_UNITARIO$),2)</t>
  </si>
  <si>
    <t>363.90</t>
  </si>
  <si>
    <t/>
  </si>
  <si>
    <t>309</t>
  </si>
  <si>
    <t>L.02.120.070.c</t>
  </si>
  <si>
    <t>Cassetta di derivazione con grado di protezione IP 55, Cassetta di derivazione e contenimento stagna da parete, con coperchio a vite e passacavi, grado di protezione IP 55, rispondente alla norma CEI, protetta contro i contatti diretti Da 150x110x70 mm</t>
  </si>
  <si>
    <t>M I S U R A Z I O N I:</t>
  </si>
  <si>
    <t/>
  </si>
  <si>
    <t>5.00</t>
  </si>
  <si>
    <t/>
  </si>
  <si>
    <t/>
  </si>
  <si>
    <t/>
  </si>
  <si>
    <t>ROUND(PRODUCT(E$ROW_PU$:H$ROW_LUNG$),2)</t>
  </si>
  <si>
    <t>5.00</t>
  </si>
  <si>
    <t>3'</t>
  </si>
  <si>
    <t>SOMMANO cad</t>
  </si>
  <si>
    <t>ROUND(SUM(I$ROW_ID_SOMMANO_INIT$:I$ROW_ID_SOMMANO_FINE$),2)</t>
  </si>
  <si>
    <t>5.00</t>
  </si>
  <si>
    <t>12.74</t>
  </si>
  <si>
    <t>ROUND(PRODUCT(I$ROW_SOMMANO_QTA$:J$ROW_UNITARIO$),2)</t>
  </si>
  <si>
    <t>63.70</t>
  </si>
  <si>
    <t/>
  </si>
  <si>
    <t>310</t>
  </si>
  <si>
    <t>L.02.120.080.a</t>
  </si>
  <si>
    <t>Cassetta di derivazione in alluminio pressofuso predisposta con messa a terra e masselli di fissaggio, corpo in alluminio sabbiato con coperchio con bordo e guarnizione in gomma, grado di protezione IP 67 Da 89x89x65 mm</t>
  </si>
  <si>
    <t>M I S U R A Z I O N I:</t>
  </si>
  <si>
    <t/>
  </si>
  <si>
    <t>5.00</t>
  </si>
  <si>
    <t/>
  </si>
  <si>
    <t/>
  </si>
  <si>
    <t/>
  </si>
  <si>
    <t>ROUND(PRODUCT(E$ROW_PU$:H$ROW_LUNG$),2)</t>
  </si>
  <si>
    <t>5.00</t>
  </si>
  <si>
    <t>3'</t>
  </si>
  <si>
    <t>SOMMANO cad</t>
  </si>
  <si>
    <t>ROUND(SUM(I$ROW_ID_SOMMANO_INIT$:I$ROW_ID_SOMMANO_FINE$),2)</t>
  </si>
  <si>
    <t>5.00</t>
  </si>
  <si>
    <t>18.14</t>
  </si>
  <si>
    <t>ROUND(PRODUCT(I$ROW_SOMMANO_QTA$:J$ROW_UNITARIO$),2)</t>
  </si>
  <si>
    <t>90.70</t>
  </si>
  <si>
    <t/>
  </si>
  <si>
    <t>311</t>
  </si>
  <si>
    <t>AP_IE_004</t>
  </si>
  <si>
    <t>Fornitura e posa in opera di Corpo illuminante per installazione su sistema cavi elettrificati con LED da 22 W. Tipo CINI&amp;NILS  TensoStilo o similare - Prezzo adeguato al DL 50/2022 (Decreto Aiuti).</t>
  </si>
  <si>
    <t>M I S U R A Z I O N I:</t>
  </si>
  <si>
    <t/>
  </si>
  <si>
    <t>4.00</t>
  </si>
  <si>
    <t/>
  </si>
  <si>
    <t/>
  </si>
  <si>
    <t/>
  </si>
  <si>
    <t>ROUND(PRODUCT(E$ROW_PU$:H$ROW_LUNG$),2)</t>
  </si>
  <si>
    <t>4.00</t>
  </si>
  <si>
    <t>3'</t>
  </si>
  <si>
    <t>SOMMANO cadauno</t>
  </si>
  <si>
    <t>ROUND(SUM(I$ROW_ID_SOMMANO_INIT$:I$ROW_ID_SOMMANO_FINE$),2)</t>
  </si>
  <si>
    <t>4.00</t>
  </si>
  <si>
    <t>479.97</t>
  </si>
  <si>
    <t>ROUND(PRODUCT(I$ROW_SOMMANO_QTA$:J$ROW_UNITARIO$),2)</t>
  </si>
  <si>
    <t>1919.88</t>
  </si>
  <si>
    <t/>
  </si>
  <si>
    <t>312</t>
  </si>
  <si>
    <t>AP_IE_009</t>
  </si>
  <si>
    <t>Fornitura e posa in opera di Proiettore con LED da 86 W, IP66, ottica simmetrica Tipo DISANO 1714 Cripto medium - Prezzo adeguato al DL 50/2022 (Decreto Aiuti).	</t>
  </si>
  <si>
    <t>M I S U R A Z I O N I:</t>
  </si>
  <si>
    <t/>
  </si>
  <si>
    <t>4.00</t>
  </si>
  <si>
    <t/>
  </si>
  <si>
    <t/>
  </si>
  <si>
    <t/>
  </si>
  <si>
    <t>ROUND(PRODUCT(E$ROW_PU$:H$ROW_LUNG$),2)</t>
  </si>
  <si>
    <t>4.00</t>
  </si>
  <si>
    <t>3'</t>
  </si>
  <si>
    <t>SOMMANO cadauno</t>
  </si>
  <si>
    <t>ROUND(SUM(I$ROW_ID_SOMMANO_INIT$:I$ROW_ID_SOMMANO_FINE$),2)</t>
  </si>
  <si>
    <t>4.00</t>
  </si>
  <si>
    <t>709.76</t>
  </si>
  <si>
    <t>ROUND(PRODUCT(I$ROW_SOMMANO_QTA$:J$ROW_UNITARIO$),2)</t>
  </si>
  <si>
    <t>2839.04</t>
  </si>
  <si>
    <t/>
  </si>
  <si>
    <t>313</t>
  </si>
  <si>
    <t>L.15.010.010.g</t>
  </si>
  <si>
    <t>Apparecchio di illuminazione in policarbonato, autonomia 1h, non permanente, per lampade fluorescenti, IP65 Apparecchio di illuminazione a parete, plafone, incasso, corpo in policarbonato, ottica simmetrica, schermo in policarbonato trasparente, per lampada fluorescente, alimentazione 230 V, grado di protezione IP65, batteria NiCd, autoalimentato senza diagnosi: potenza 24 W, autonomia 1 h, non permanente.</t>
  </si>
  <si>
    <t>M I S U R A Z I O N I:</t>
  </si>
  <si>
    <t/>
  </si>
  <si>
    <t>2.00</t>
  </si>
  <si>
    <t/>
  </si>
  <si>
    <t/>
  </si>
  <si>
    <t/>
  </si>
  <si>
    <t>ROUND(PRODUCT(E$ROW_PU$:H$ROW_LUNG$),2)</t>
  </si>
  <si>
    <t>2.00</t>
  </si>
  <si>
    <t>3'</t>
  </si>
  <si>
    <t>SOMMANO cad</t>
  </si>
  <si>
    <t>ROUND(SUM(I$ROW_ID_SOMMANO_INIT$:I$ROW_ID_SOMMANO_FINE$),2)</t>
  </si>
  <si>
    <t>2.00</t>
  </si>
  <si>
    <t>221.33</t>
  </si>
  <si>
    <t>ROUND(PRODUCT(I$ROW_SOMMANO_QTA$:J$ROW_UNITARIO$),2)</t>
  </si>
  <si>
    <t>442.66</t>
  </si>
  <si>
    <t/>
  </si>
  <si>
    <t>314</t>
  </si>
  <si>
    <t>L.01.010.310.d</t>
  </si>
  <si>
    <t>Punto presa telefonica/EDP punto rete Impianto elettrico per edificio civile completo di connessione al sistema di distribuzione (quest'ultimo pagato a parte); scatola portafrutto incassata a muro 3 posti oppure se a vista 1 posto da 66x82 mm; supporto con viti vincolanti a scatola; presa telefonica / EDP; placca in materiale plastico o metallo; conforme alle norme CEI e progettato ed eseguito in conformità delle norme tecniche vigenti, incluse le opere murarie per l'apertura delle tracce, fori e quant'altro per il posizionamento e fissaggio dei pezzi. Punto presa telefonica/EDP. Punto presa RJ45 in vista.</t>
  </si>
  <si>
    <t>M I S U R A Z I O N I:</t>
  </si>
  <si>
    <t/>
  </si>
  <si>
    <t>6.00</t>
  </si>
  <si>
    <t/>
  </si>
  <si>
    <t/>
  </si>
  <si>
    <t/>
  </si>
  <si>
    <t>ROUND(PRODUCT(E$ROW_PU$:H$ROW_LUNG$),2)</t>
  </si>
  <si>
    <t>6.00</t>
  </si>
  <si>
    <t>3'</t>
  </si>
  <si>
    <t>SOMMANO cad</t>
  </si>
  <si>
    <t>ROUND(SUM(I$ROW_ID_SOMMANO_INIT$:I$ROW_ID_SOMMANO_FINE$),2)</t>
  </si>
  <si>
    <t>6.00</t>
  </si>
  <si>
    <t>27.14</t>
  </si>
  <si>
    <t>ROUND(PRODUCT(I$ROW_SOMMANO_QTA$:J$ROW_UNITARIO$),2)</t>
  </si>
  <si>
    <t>162.84</t>
  </si>
  <si>
    <t/>
  </si>
  <si>
    <t>315</t>
  </si>
  <si>
    <t>L.09.030.120.a</t>
  </si>
  <si>
    <t>Cavi rame cat. 6 Cavo U/UTP 4P Cat.6 250 MHz LSZH Euroclass E</t>
  </si>
  <si>
    <t>M I S U R A Z I O N I:</t>
  </si>
  <si>
    <t/>
  </si>
  <si>
    <t/>
  </si>
  <si>
    <t>100.00</t>
  </si>
  <si>
    <t/>
  </si>
  <si>
    <t/>
  </si>
  <si>
    <t>ROUND(PRODUCT(E$ROW_PU$:H$ROW_LUNG$),2)</t>
  </si>
  <si>
    <t>100.00</t>
  </si>
  <si>
    <t>3'</t>
  </si>
  <si>
    <t>SOMMANO m</t>
  </si>
  <si>
    <t>ROUND(SUM(I$ROW_ID_SOMMANO_INIT$:I$ROW_ID_SOMMANO_FINE$),2)</t>
  </si>
  <si>
    <t>100.00</t>
  </si>
  <si>
    <t>2.80</t>
  </si>
  <si>
    <t>ROUND(PRODUCT(I$ROW_SOMMANO_QTA$:J$ROW_UNITARIO$),2)</t>
  </si>
  <si>
    <t>280.00</t>
  </si>
  <si>
    <t/>
  </si>
  <si>
    <t>316</t>
  </si>
  <si>
    <t>L.09.030.180.d</t>
  </si>
  <si>
    <t>Connettori RJ45 Connettore RJ45 cat. 6 non schermato compreso attestazione cavo</t>
  </si>
  <si>
    <t>M I S U R A Z I O N I:</t>
  </si>
  <si>
    <t/>
  </si>
  <si>
    <t>6.00</t>
  </si>
  <si>
    <t/>
  </si>
  <si>
    <t/>
  </si>
  <si>
    <t/>
  </si>
  <si>
    <t>ROUND(PRODUCT(E$ROW_PU$:H$ROW_LUNG$),2)</t>
  </si>
  <si>
    <t>6.00</t>
  </si>
  <si>
    <t>3'</t>
  </si>
  <si>
    <t>SOMMANO cad</t>
  </si>
  <si>
    <t>ROUND(SUM(I$ROW_ID_SOMMANO_INIT$:I$ROW_ID_SOMMANO_FINE$),2)</t>
  </si>
  <si>
    <t>6.00</t>
  </si>
  <si>
    <t>12.16</t>
  </si>
  <si>
    <t>ROUND(PRODUCT(I$ROW_SOMMANO_QTA$:J$ROW_UNITARIO$),2)</t>
  </si>
  <si>
    <t>72.96</t>
  </si>
  <si>
    <t/>
  </si>
  <si>
    <t>317</t>
  </si>
  <si>
    <t>AP_IE_023</t>
  </si>
  <si>
    <t>Fornitura e posa in opera di switch 24 porte per trasmissione dati. - Prezzo adeguato al DL 50/2022 (Decreto Aiuti).</t>
  </si>
  <si>
    <t>M I S U R A Z I O N I:</t>
  </si>
  <si>
    <t/>
  </si>
  <si>
    <t>1.00</t>
  </si>
  <si>
    <t/>
  </si>
  <si>
    <t/>
  </si>
  <si>
    <t/>
  </si>
  <si>
    <t>ROUND(PRODUCT(E$ROW_PU$:H$ROW_LUNG$),2)</t>
  </si>
  <si>
    <t>1.00</t>
  </si>
  <si>
    <t>3'</t>
  </si>
  <si>
    <t>SOMMANO cadauno</t>
  </si>
  <si>
    <t>ROUND(SUM(I$ROW_ID_SOMMANO_INIT$:I$ROW_ID_SOMMANO_FINE$),2)</t>
  </si>
  <si>
    <t>1.00</t>
  </si>
  <si>
    <t>3023.27</t>
  </si>
  <si>
    <t>ROUND(PRODUCT(I$ROW_SOMMANO_QTA$:J$ROW_UNITARIO$),2)</t>
  </si>
  <si>
    <t>3023.27</t>
  </si>
  <si>
    <t/>
  </si>
  <si>
    <t>318</t>
  </si>
  <si>
    <t>AP_IE_019</t>
  </si>
  <si>
    <t>Fornitura e posa in opera di Quadro elettrico QWC, secondo le indicazioni degli schemi elettrici unifilari e del Capitolato tecnico - Prezzo adeguato al DL 50/2022 (Decreto Aiuti).</t>
  </si>
  <si>
    <t>M I S U R A Z I O N I:</t>
  </si>
  <si>
    <t/>
  </si>
  <si>
    <t>1.00</t>
  </si>
  <si>
    <t/>
  </si>
  <si>
    <t/>
  </si>
  <si>
    <t/>
  </si>
  <si>
    <t>ROUND(PRODUCT(E$ROW_PU$:H$ROW_LUNG$),2)</t>
  </si>
  <si>
    <t>1.00</t>
  </si>
  <si>
    <t>3'</t>
  </si>
  <si>
    <t>SOMMANO cadauno</t>
  </si>
  <si>
    <t>ROUND(SUM(I$ROW_ID_SOMMANO_INIT$:I$ROW_ID_SOMMANO_FINE$),2)</t>
  </si>
  <si>
    <t>1.00</t>
  </si>
  <si>
    <t>4609.48</t>
  </si>
  <si>
    <t>ROUND(PRODUCT(I$ROW_SOMMANO_QTA$:J$ROW_UNITARIO$),2)</t>
  </si>
  <si>
    <t>4609.48</t>
  </si>
  <si>
    <t/>
  </si>
  <si>
    <t>319</t>
  </si>
  <si>
    <t>L.02.010.190.b</t>
  </si>
  <si>
    <t>Cavo unipolare FS17 Conduttore unipolare di rame rosso ricotto isolato in PVC di qualità S17, con particolari caratteristiche di reazione al fuoco e conforme al Regolamento Prodotti da Costruzione CPR (UE) n.305/11, classificato secondo la norma CEI UNEL 35016, rispondente alle norme EN 50575, EN 50575 A1, CEI UNEL 35716, marchiatura CE ed IMQ, Tensione nominale: Uo/U: 450/750 V - Classe di reazione al fuoco: Cca-s3,d1,a3. Sigla di designazione FS17 - 1 x 2,5 mmq</t>
  </si>
  <si>
    <t>M I S U R A Z I O N I:</t>
  </si>
  <si>
    <t/>
  </si>
  <si>
    <t/>
  </si>
  <si>
    <t>90.00</t>
  </si>
  <si>
    <t/>
  </si>
  <si>
    <t/>
  </si>
  <si>
    <t>ROUND(PRODUCT(E$ROW_PU$:H$ROW_LUNG$),2)</t>
  </si>
  <si>
    <t>90.00</t>
  </si>
  <si>
    <t>3'</t>
  </si>
  <si>
    <t>SOMMANO m</t>
  </si>
  <si>
    <t>ROUND(SUM(I$ROW_ID_SOMMANO_INIT$:I$ROW_ID_SOMMANO_FINE$),2)</t>
  </si>
  <si>
    <t>90.00</t>
  </si>
  <si>
    <t>1.53</t>
  </si>
  <si>
    <t>ROUND(PRODUCT(I$ROW_SOMMANO_QTA$:J$ROW_UNITARIO$),2)</t>
  </si>
  <si>
    <t>137.70</t>
  </si>
  <si>
    <t/>
  </si>
  <si>
    <t>320</t>
  </si>
  <si>
    <t>L.02.010.010.d</t>
  </si>
  <si>
    <t>Cavo unipolare N1VV-K Cavo in corda di rame elettrolitico isolato in PVC, N1VV-K, non propagante incendio, non propagante fiamma, contenuta emissione di gas corrosivi, con guaina di mescola antiabrasiva di colore blu chiaro RAL 5012 per tensioni nominali 600/1000 V ad una temperatura di esercizio max 70 °C con conduttore a corda flessibile di rame rosso ricotto. Il cavo dovrà riportare stampigliato a rilievo la designazione, la marca, la provenienza e il marchio IMQ. Unipolare Sezione 1x6 mmq</t>
  </si>
  <si>
    <t>M I S U R A Z I O N I:</t>
  </si>
  <si>
    <t/>
  </si>
  <si>
    <t/>
  </si>
  <si>
    <t>90.00</t>
  </si>
  <si>
    <t/>
  </si>
  <si>
    <t/>
  </si>
  <si>
    <t>ROUND(PRODUCT(E$ROW_PU$:H$ROW_LUNG$),2)</t>
  </si>
  <si>
    <t>90.00</t>
  </si>
  <si>
    <t>3'</t>
  </si>
  <si>
    <t>SOMMANO m</t>
  </si>
  <si>
    <t>ROUND(SUM(I$ROW_ID_SOMMANO_INIT$:I$ROW_ID_SOMMANO_FINE$),2)</t>
  </si>
  <si>
    <t>90.00</t>
  </si>
  <si>
    <t>2.19</t>
  </si>
  <si>
    <t>ROUND(PRODUCT(I$ROW_SOMMANO_QTA$:J$ROW_UNITARIO$),2)</t>
  </si>
  <si>
    <t>197.10</t>
  </si>
  <si>
    <t/>
  </si>
  <si>
    <t>321</t>
  </si>
  <si>
    <t>L.02.120.070.f</t>
  </si>
  <si>
    <t>Cassetta di derivazione con grado di protezione IP 55, Cassetta di derivazione e contenimento stagna da parete, con coperchio a vite e passacavi, grado di protezione IP 55, rispondente alla norma CEI, protetta contro i contatti diretti Da 300x220x120 mm</t>
  </si>
  <si>
    <t>M I S U R A Z I O N I:</t>
  </si>
  <si>
    <t/>
  </si>
  <si>
    <t>1.00</t>
  </si>
  <si>
    <t/>
  </si>
  <si>
    <t/>
  </si>
  <si>
    <t/>
  </si>
  <si>
    <t>ROUND(PRODUCT(E$ROW_PU$:H$ROW_LUNG$),2)</t>
  </si>
  <si>
    <t>1.00</t>
  </si>
  <si>
    <t>3'</t>
  </si>
  <si>
    <t>SOMMANO cad</t>
  </si>
  <si>
    <t>ROUND(SUM(I$ROW_ID_SOMMANO_INIT$:I$ROW_ID_SOMMANO_FINE$),2)</t>
  </si>
  <si>
    <t>1.00</t>
  </si>
  <si>
    <t>47.06</t>
  </si>
  <si>
    <t>ROUND(PRODUCT(I$ROW_SOMMANO_QTA$:J$ROW_UNITARIO$),2)</t>
  </si>
  <si>
    <t>47.06</t>
  </si>
  <si>
    <t/>
  </si>
  <si>
    <t>322</t>
  </si>
  <si>
    <t>L.01.010.010.c</t>
  </si>
  <si>
    <t>Punto luce ad interruttore 10 A per ambienti fino a 16 mq Impianto elettrico per edificio civile per ambiente fino a 16 mq completo d sistema di distribuzione con eventuali opere in tracce su muratura; conduttori del tipo FS17 di sezione minima di fase e di terra pari a 1.5 mmq, scatola di derivazione incassata da 104x66x48 mm con coperchio oppure se a vista da 100x100x50 mm; scatola portafrutto incassata a muro 3 posti oppure se a vista da 66x82 mm; supporto 1 posto con viti vincolanti per scatola 3 posti; frutto, serie commerciale; placca in materiale plastico o metallo 1 posto per scatola 3 posti; morsetti a mantello o con caratteristiche analoghe; conforme alle norme CEI e progettato ed eseguio in conformità delle norme tecniche vigenti, incluse le opere murarie per l'apertura delle tracce, fori e quant'altro per il posizionamento e fissaggio dei pezzi. Punto luce a interruttore 10 A Punto luce in vista</t>
  </si>
  <si>
    <t>M I S U R A Z I O N I:</t>
  </si>
  <si>
    <t/>
  </si>
  <si>
    <t>1.00</t>
  </si>
  <si>
    <t/>
  </si>
  <si>
    <t/>
  </si>
  <si>
    <t/>
  </si>
  <si>
    <t>ROUND(PRODUCT(E$ROW_PU$:H$ROW_LUNG$),2)</t>
  </si>
  <si>
    <t>1.00</t>
  </si>
  <si>
    <t>3'</t>
  </si>
  <si>
    <t>SOMMANO cad</t>
  </si>
  <si>
    <t>ROUND(SUM(I$ROW_ID_SOMMANO_INIT$:I$ROW_ID_SOMMANO_FINE$),2)</t>
  </si>
  <si>
    <t>1.00</t>
  </si>
  <si>
    <t>49.78</t>
  </si>
  <si>
    <t>ROUND(PRODUCT(I$ROW_SOMMANO_QTA$:J$ROW_UNITARIO$),2)</t>
  </si>
  <si>
    <t>49.78</t>
  </si>
  <si>
    <t/>
  </si>
  <si>
    <t>323</t>
  </si>
  <si>
    <t>L.01.010.140.c</t>
  </si>
  <si>
    <t>Punto presa bivalente 10/16 A per ambienti finoa 16 mq Impianto elettrico per edificio civile per ambiente fino a 16 mq completo di sistema di distribuzione con eventuali opere in tracce su muratura; conduttori del tipo FS17 di sezione minima di fase e di terra pari a 2,5 mmq; scatola di derivazione incassata da 104x66x48 mm con coperchio oppure se a vista da 100x100x50 mm; scatola portafrutto incassata a muro 3 posti oppure se a vista1 posto da 66x82 mm; supporto con viti vincolanti a scatola; frutto, serie commerciale; placca in materiale plastico o metallo; morsetti a mantello o con caratteristiche analoghe; conforme alle norme CEI e progettato ed eseguito in conformità delle norme tecniche vigenti, incluse le opere murarie per l'apertura delle tracce, fori e quant'altro per il posizionamento e fissaggio dei pezzi. Punto presa bivalente 10/16 A Punto presa bivalente a vista</t>
  </si>
  <si>
    <t>M I S U R A Z I O N I:</t>
  </si>
  <si>
    <t>Gruppi prese P1</t>
  </si>
  <si>
    <t>1.00</t>
  </si>
  <si>
    <t/>
  </si>
  <si>
    <t/>
  </si>
  <si>
    <t/>
  </si>
  <si>
    <t>ROUND(PRODUCT(E$ROW_PU$:H$ROW_LUNG$),2)</t>
  </si>
  <si>
    <t>1.00</t>
  </si>
  <si>
    <t>3'</t>
  </si>
  <si>
    <t>SOMMANO cad</t>
  </si>
  <si>
    <t>ROUND(SUM(I$ROW_ID_SOMMANO_INIT$:I$ROW_ID_SOMMANO_FINE$),2)</t>
  </si>
  <si>
    <t>1.00</t>
  </si>
  <si>
    <t>46.13</t>
  </si>
  <si>
    <t>ROUND(PRODUCT(I$ROW_SOMMANO_QTA$:J$ROW_UNITARIO$),2)</t>
  </si>
  <si>
    <t>46.13</t>
  </si>
  <si>
    <t/>
  </si>
  <si>
    <t>324</t>
  </si>
  <si>
    <t>L.01.010.020.d</t>
  </si>
  <si>
    <t>Punto luce a deviatore 10 A per ambienti fino a 16 mq Impianto elettrico per edificio civile per ambiente fino a 16 mq completo di sistema di distribuzione con eventuali opere in tracce su muratura; onduttori del tipo FS17 di sezione minima di fase e di terra pari a 1,5 mmq; scatola di derivazione incassata da 104x66x48 mm con coperchio oppure se a vista da 100x100x50 mm; scatola portafrutto incassata a muro 3 posti oppure se a vista 1 posto da 66x82 mm; supporti con viti vincolanti per scatola 3 posti; frutti, serie commerciale; placche in materiale plastico o metallo 1 posti per scatola 3 posti; morsetti a mantello o con caratteristiche analoghe; conforme alle norme CEI e progettato ed eseguito in conformità delle norme tecniche vigenti, incluse le opere murarie per l'apertura delle tracce, fori e quant'altro per il posizionamento e fissaggio dei pezzi. Punto luce a deviatore 10 A Punto luce in vista IP5X</t>
  </si>
  <si>
    <t>M I S U R A Z I O N I:</t>
  </si>
  <si>
    <t>Gruppo presa P5</t>
  </si>
  <si>
    <t>1.00</t>
  </si>
  <si>
    <t/>
  </si>
  <si>
    <t/>
  </si>
  <si>
    <t/>
  </si>
  <si>
    <t>ROUND(PRODUCT(E$ROW_PU$:H$ROW_LUNG$),2)</t>
  </si>
  <si>
    <t>1.00</t>
  </si>
  <si>
    <t>3'</t>
  </si>
  <si>
    <t>SOMMANO cad</t>
  </si>
  <si>
    <t>ROUND(SUM(I$ROW_ID_SOMMANO_INIT$:I$ROW_ID_SOMMANO_FINE$),2)</t>
  </si>
  <si>
    <t>1.00</t>
  </si>
  <si>
    <t>85.55</t>
  </si>
  <si>
    <t>ROUND(PRODUCT(I$ROW_SOMMANO_QTA$:J$ROW_UNITARIO$),2)</t>
  </si>
  <si>
    <t>85.55</t>
  </si>
  <si>
    <t/>
  </si>
  <si>
    <t>325</t>
  </si>
  <si>
    <t>AP_IE_022</t>
  </si>
  <si>
    <t>Fornitura e posa in opera di presa elettrica UNEL bivalente 10/16 A, colore bianco, in cassetta portafrutto già esistente - Prezzo adeguato al DL 50/2022 (Decreto Aiuti).</t>
  </si>
  <si>
    <t>M I S U R A Z I O N I:</t>
  </si>
  <si>
    <t>Gruppo prese P1</t>
  </si>
  <si>
    <t>1.00</t>
  </si>
  <si>
    <t/>
  </si>
  <si>
    <t/>
  </si>
  <si>
    <t/>
  </si>
  <si>
    <t>ROUND(PRODUCT(E$ROW_PU$:H$ROW_LUNG$),2)</t>
  </si>
  <si>
    <t>1.00</t>
  </si>
  <si>
    <t>Gruppo prese P5</t>
  </si>
  <si>
    <t>1.00</t>
  </si>
  <si>
    <t/>
  </si>
  <si>
    <t/>
  </si>
  <si>
    <t/>
  </si>
  <si>
    <t>ROUND(PRODUCT(E$ROW_PU$:H$ROW_LUNG$),2)</t>
  </si>
  <si>
    <t>1.00</t>
  </si>
  <si>
    <t>3'</t>
  </si>
  <si>
    <t>SOMMANO cadauno</t>
  </si>
  <si>
    <t>ROUND(SUM(I$ROW_ID_SOMMANO_INIT$:I$ROW_ID_SOMMANO_FINE$),2)</t>
  </si>
  <si>
    <t>2.00</t>
  </si>
  <si>
    <t>15.57</t>
  </si>
  <si>
    <t>ROUND(PRODUCT(I$ROW_SOMMANO_QTA$:J$ROW_UNITARIO$),2)</t>
  </si>
  <si>
    <t>31.14</t>
  </si>
  <si>
    <t/>
  </si>
  <si>
    <t>326</t>
  </si>
  <si>
    <t>AP_IE_014</t>
  </si>
  <si>
    <t>Fornitura e posa in opera di asciugamano elettrico 1.500 W - Prezzo adeguato al DL 50/2022 (Decreto Aiuti).</t>
  </si>
  <si>
    <t>M I S U R A Z I O N I:</t>
  </si>
  <si>
    <t/>
  </si>
  <si>
    <t>2.00</t>
  </si>
  <si>
    <t/>
  </si>
  <si>
    <t/>
  </si>
  <si>
    <t/>
  </si>
  <si>
    <t>ROUND(PRODUCT(E$ROW_PU$:H$ROW_LUNG$),2)</t>
  </si>
  <si>
    <t>2.00</t>
  </si>
  <si>
    <t>3'</t>
  </si>
  <si>
    <t>SOMMANO cadauno</t>
  </si>
  <si>
    <t>ROUND(SUM(I$ROW_ID_SOMMANO_INIT$:I$ROW_ID_SOMMANO_FINE$),2)</t>
  </si>
  <si>
    <t>2.00</t>
  </si>
  <si>
    <t>242.48</t>
  </si>
  <si>
    <t>ROUND(PRODUCT(I$ROW_SOMMANO_QTA$:J$ROW_UNITARIO$),2)</t>
  </si>
  <si>
    <t>484.96</t>
  </si>
  <si>
    <t/>
  </si>
  <si>
    <t>327</t>
  </si>
  <si>
    <t>L.02.080.010.c</t>
  </si>
  <si>
    <t>Tubo per impianti elettrici protettivi isolanti del tipo flessibile in PVC auto estinguente, serie leggera IMQ, completi di sonda tira - filo, giunzioni, curve, manicotti, cavallotti di fissaggio, sotto traccia o all’interno di controsoffitti o intercapedini o in vista Diametro 25 mm</t>
  </si>
  <si>
    <t>M I S U R A Z I O N I:</t>
  </si>
  <si>
    <t/>
  </si>
  <si>
    <t/>
  </si>
  <si>
    <t>50.00</t>
  </si>
  <si>
    <t/>
  </si>
  <si>
    <t/>
  </si>
  <si>
    <t>ROUND(PRODUCT(E$ROW_PU$:H$ROW_LUNG$),2)</t>
  </si>
  <si>
    <t>50.00</t>
  </si>
  <si>
    <t>3'</t>
  </si>
  <si>
    <t>SOMMANO m</t>
  </si>
  <si>
    <t>ROUND(SUM(I$ROW_ID_SOMMANO_INIT$:I$ROW_ID_SOMMANO_FINE$),2)</t>
  </si>
  <si>
    <t>50.00</t>
  </si>
  <si>
    <t>3.26</t>
  </si>
  <si>
    <t>ROUND(PRODUCT(I$ROW_SOMMANO_QTA$:J$ROW_UNITARIO$),2)</t>
  </si>
  <si>
    <t>163.00</t>
  </si>
  <si>
    <t/>
  </si>
  <si>
    <t>328</t>
  </si>
  <si>
    <t>L.02.080.100.c</t>
  </si>
  <si>
    <t>Tubo elettrounito da lamiere di acciaio zincato a caldo a superficie priva di asperità dannose, riporto di zinco sulle saldature, classificazione molto pesante 4,000 N, completi di giunzioni, curve, manicotti, cavallotti di fissaggio in vista Diametro 25 mm</t>
  </si>
  <si>
    <t>M I S U R A Z I O N I:</t>
  </si>
  <si>
    <t/>
  </si>
  <si>
    <t/>
  </si>
  <si>
    <t>10.00</t>
  </si>
  <si>
    <t/>
  </si>
  <si>
    <t/>
  </si>
  <si>
    <t>ROUND(PRODUCT(E$ROW_PU$:H$ROW_LUNG$),2)</t>
  </si>
  <si>
    <t>10.00</t>
  </si>
  <si>
    <t>3'</t>
  </si>
  <si>
    <t>SOMMANO m</t>
  </si>
  <si>
    <t>ROUND(SUM(I$ROW_ID_SOMMANO_INIT$:I$ROW_ID_SOMMANO_FINE$),2)</t>
  </si>
  <si>
    <t>10.00</t>
  </si>
  <si>
    <t>12.13</t>
  </si>
  <si>
    <t>ROUND(PRODUCT(I$ROW_SOMMANO_QTA$:J$ROW_UNITARIO$),2)</t>
  </si>
  <si>
    <t>121.30</t>
  </si>
  <si>
    <t/>
  </si>
  <si>
    <t>329</t>
  </si>
  <si>
    <t>L.02.120.070.c</t>
  </si>
  <si>
    <t>Cassetta di derivazione con grado di protezione IP 55, Cassetta di derivazione e contenimento stagna da parete, con coperchio a vite e passacavi, grado di protezione IP 55, rispondente alla norma CEI, protetta contro i contatti diretti Da 150x110x70 mm</t>
  </si>
  <si>
    <t>M I S U R A Z I O N I:</t>
  </si>
  <si>
    <t/>
  </si>
  <si>
    <t>10.00</t>
  </si>
  <si>
    <t/>
  </si>
  <si>
    <t/>
  </si>
  <si>
    <t/>
  </si>
  <si>
    <t>ROUND(PRODUCT(E$ROW_PU$:H$ROW_LUNG$),2)</t>
  </si>
  <si>
    <t>10.00</t>
  </si>
  <si>
    <t>3'</t>
  </si>
  <si>
    <t>SOMMANO cad</t>
  </si>
  <si>
    <t>ROUND(SUM(I$ROW_ID_SOMMANO_INIT$:I$ROW_ID_SOMMANO_FINE$),2)</t>
  </si>
  <si>
    <t>10.00</t>
  </si>
  <si>
    <t>12.74</t>
  </si>
  <si>
    <t>ROUND(PRODUCT(I$ROW_SOMMANO_QTA$:J$ROW_UNITARIO$),2)</t>
  </si>
  <si>
    <t>127.40</t>
  </si>
  <si>
    <t/>
  </si>
  <si>
    <t>330</t>
  </si>
  <si>
    <t>L.02.120.080.a</t>
  </si>
  <si>
    <t>Cassetta di derivazione in alluminio pressofuso predisposta con messa a terra e masselli di fissaggio, corpo in alluminio sabbiato con coperchio con bordo e guarnizione in gomma, grado di protezione IP 67 Da 89x89x65 mm</t>
  </si>
  <si>
    <t>M I S U R A Z I O N I:</t>
  </si>
  <si>
    <t/>
  </si>
  <si>
    <t>3.00</t>
  </si>
  <si>
    <t/>
  </si>
  <si>
    <t/>
  </si>
  <si>
    <t/>
  </si>
  <si>
    <t>ROUND(PRODUCT(E$ROW_PU$:H$ROW_LUNG$),2)</t>
  </si>
  <si>
    <t>3.00</t>
  </si>
  <si>
    <t>3'</t>
  </si>
  <si>
    <t>SOMMANO cad</t>
  </si>
  <si>
    <t>ROUND(SUM(I$ROW_ID_SOMMANO_INIT$:I$ROW_ID_SOMMANO_FINE$),2)</t>
  </si>
  <si>
    <t>3.00</t>
  </si>
  <si>
    <t>18.14</t>
  </si>
  <si>
    <t>ROUND(PRODUCT(I$ROW_SOMMANO_QTA$:J$ROW_UNITARIO$),2)</t>
  </si>
  <si>
    <t>54.42</t>
  </si>
  <si>
    <t/>
  </si>
  <si>
    <t>331</t>
  </si>
  <si>
    <t>L.01.010.260.e</t>
  </si>
  <si>
    <t>Punto pulsante Impianto elettrico per edificio civile completo di sistema di distribuzione con eventuali opere in tracce su muratura calcolato per 6m; conduttori del tipo FS17 di sezione minima di fase e di terra pari a 1,5 mmq; scatola di derivazione incassata da 104x66x48 mm con coperchio oppure se a vista da 100x100x50 mm; scatola portafrutto incassata a muro 3 posti oppure se a vista da 66x82 mm; supporto 1 posto con viti vincolanti per scatola 3 posti; frutto, serie commerciale; placca in materiale plastico o metallo1 posto per scatola 3 posti; morsetti a mantello o con caratteristiche analoghe; conforme alle norme CEI e progettato ed eseguito in conformità delle norme tecniche vigenti, incluse le opere murarie per l'apertura delle tracce, fori e quant'altro per il posizionamento e fissaggio dei pezzi. Punto luce a interruttore 10 A. Pulsante a tirante sotto traccia.</t>
  </si>
  <si>
    <t>M I S U R A Z I O N I:</t>
  </si>
  <si>
    <t/>
  </si>
  <si>
    <t>1.00</t>
  </si>
  <si>
    <t/>
  </si>
  <si>
    <t/>
  </si>
  <si>
    <t/>
  </si>
  <si>
    <t>ROUND(PRODUCT(E$ROW_PU$:H$ROW_LUNG$),2)</t>
  </si>
  <si>
    <t>1.00</t>
  </si>
  <si>
    <t>3'</t>
  </si>
  <si>
    <t>SOMMANO cad</t>
  </si>
  <si>
    <t>ROUND(SUM(I$ROW_ID_SOMMANO_INIT$:I$ROW_ID_SOMMANO_FINE$),2)</t>
  </si>
  <si>
    <t>1.00</t>
  </si>
  <si>
    <t>50.63</t>
  </si>
  <si>
    <t>ROUND(PRODUCT(I$ROW_SOMMANO_QTA$:J$ROW_UNITARIO$),2)</t>
  </si>
  <si>
    <t>50.63</t>
  </si>
  <si>
    <t/>
  </si>
  <si>
    <t>332</t>
  </si>
  <si>
    <t>L.16.040.030.c</t>
  </si>
  <si>
    <t>Segnalatore di allarme incendio. Compresa l'attivazione dell'impianto Segnalatore ottico/acustico, flash incorporato, sirena 110 db</t>
  </si>
  <si>
    <t>M I S U R A Z I O N I:</t>
  </si>
  <si>
    <t>per segnalatore WC disabili</t>
  </si>
  <si>
    <t>1.00</t>
  </si>
  <si>
    <t/>
  </si>
  <si>
    <t/>
  </si>
  <si>
    <t/>
  </si>
  <si>
    <t>ROUND(PRODUCT(E$ROW_PU$:H$ROW_LUNG$),2)</t>
  </si>
  <si>
    <t>1.00</t>
  </si>
  <si>
    <t>3'</t>
  </si>
  <si>
    <t>SOMMANO cad</t>
  </si>
  <si>
    <t>ROUND(SUM(I$ROW_ID_SOMMANO_INIT$:I$ROW_ID_SOMMANO_FINE$),2)</t>
  </si>
  <si>
    <t>1.00</t>
  </si>
  <si>
    <t>251.31</t>
  </si>
  <si>
    <t>ROUND(PRODUCT(I$ROW_SOMMANO_QTA$:J$ROW_UNITARIO$),2)</t>
  </si>
  <si>
    <t>251.31</t>
  </si>
  <si>
    <t/>
  </si>
  <si>
    <t>333</t>
  </si>
  <si>
    <t>AP_IE_020</t>
  </si>
  <si>
    <t>Fornitura e posa in opera di sensore di presenza da parete a raggi infrarossi - IP54 per controllo accensione e spegnimento luci - Prezzo adeguato al DL 50/2022 (Decreto Aiuti).</t>
  </si>
  <si>
    <t>M I S U R A Z I O N I:</t>
  </si>
  <si>
    <t/>
  </si>
  <si>
    <t>2.00</t>
  </si>
  <si>
    <t/>
  </si>
  <si>
    <t/>
  </si>
  <si>
    <t/>
  </si>
  <si>
    <t>ROUND(PRODUCT(E$ROW_PU$:H$ROW_LUNG$),2)</t>
  </si>
  <si>
    <t>2.00</t>
  </si>
  <si>
    <t>3'</t>
  </si>
  <si>
    <t>SOMMANO cadauno</t>
  </si>
  <si>
    <t>ROUND(SUM(I$ROW_ID_SOMMANO_INIT$:I$ROW_ID_SOMMANO_FINE$),2)</t>
  </si>
  <si>
    <t>2.00</t>
  </si>
  <si>
    <t>74.78</t>
  </si>
  <si>
    <t>ROUND(PRODUCT(I$ROW_SOMMANO_QTA$:J$ROW_UNITARIO$),2)</t>
  </si>
  <si>
    <t>149.56</t>
  </si>
  <si>
    <t/>
  </si>
  <si>
    <t>334</t>
  </si>
  <si>
    <t>AP_IE_008</t>
  </si>
  <si>
    <t>Fornitura e posa in opera di Corpo illuminante a plafone con LED da 14 W, IP65. Tipo DISANO GLOBO o similare - Prezzo adeguato al DL 50/2022 (Decreto Aiuti).</t>
  </si>
  <si>
    <t>M I S U R A Z I O N I:</t>
  </si>
  <si>
    <t/>
  </si>
  <si>
    <t>4.00</t>
  </si>
  <si>
    <t/>
  </si>
  <si>
    <t/>
  </si>
  <si>
    <t/>
  </si>
  <si>
    <t>ROUND(PRODUCT(E$ROW_PU$:H$ROW_LUNG$),2)</t>
  </si>
  <si>
    <t>4.00</t>
  </si>
  <si>
    <t>3'</t>
  </si>
  <si>
    <t>SOMMANO cadauno</t>
  </si>
  <si>
    <t>ROUND(SUM(I$ROW_ID_SOMMANO_INIT$:I$ROW_ID_SOMMANO_FINE$),2)</t>
  </si>
  <si>
    <t>4.00</t>
  </si>
  <si>
    <t>158.20</t>
  </si>
  <si>
    <t>ROUND(PRODUCT(I$ROW_SOMMANO_QTA$:J$ROW_UNITARIO$),2)</t>
  </si>
  <si>
    <t>632.80</t>
  </si>
  <si>
    <t/>
  </si>
  <si>
    <t>335</t>
  </si>
  <si>
    <t>L.15.010.010.g</t>
  </si>
  <si>
    <t>Apparecchio di illuminazione in policarbonato, autonomia 1h, non permanente, per lampade fluorescenti, IP65 Apparecchio di illuminazione a parete, plafone, incasso, corpo in policarbonato, ottica simmetrica, schermo in policarbonato trasparente, per lampada fluorescente, alimentazione 230 V, grado di protezione IP65, batteria NiCd, autoalimentato senza diagnosi: potenza 24 W, autonomia 1 h, non permanente.</t>
  </si>
  <si>
    <t>M I S U R A Z I O N I:</t>
  </si>
  <si>
    <t/>
  </si>
  <si>
    <t>2.00</t>
  </si>
  <si>
    <t/>
  </si>
  <si>
    <t/>
  </si>
  <si>
    <t/>
  </si>
  <si>
    <t>ROUND(PRODUCT(E$ROW_PU$:H$ROW_LUNG$),2)</t>
  </si>
  <si>
    <t>2.00</t>
  </si>
  <si>
    <t>3'</t>
  </si>
  <si>
    <t>SOMMANO cad</t>
  </si>
  <si>
    <t>ROUND(SUM(I$ROW_ID_SOMMANO_INIT$:I$ROW_ID_SOMMANO_FINE$),2)</t>
  </si>
  <si>
    <t>2.00</t>
  </si>
  <si>
    <t>221.33</t>
  </si>
  <si>
    <t>ROUND(PRODUCT(I$ROW_SOMMANO_QTA$:J$ROW_UNITARIO$),2)</t>
  </si>
  <si>
    <t>442.66</t>
  </si>
  <si>
    <t/>
  </si>
  <si>
    <t>336</t>
  </si>
  <si>
    <t>AP_IE_018</t>
  </si>
  <si>
    <t>Fornitura e posa in opera di Quadro elettrico QGEN, secondo le indicazioni degli schemi elettrici unifilari e del Capitolato tecnico - Prezzo adeguato al DL 50/2022 (Decreto Aiuti).</t>
  </si>
  <si>
    <t>M I S U R A Z I O N I:</t>
  </si>
  <si>
    <t>in locale Info point</t>
  </si>
  <si>
    <t>1.00</t>
  </si>
  <si>
    <t/>
  </si>
  <si>
    <t/>
  </si>
  <si>
    <t/>
  </si>
  <si>
    <t>ROUND(PRODUCT(E$ROW_PU$:H$ROW_LUNG$),2)</t>
  </si>
  <si>
    <t>1.00</t>
  </si>
  <si>
    <t>3'</t>
  </si>
  <si>
    <t>SOMMANO cadauno</t>
  </si>
  <si>
    <t>ROUND(SUM(I$ROW_ID_SOMMANO_INIT$:I$ROW_ID_SOMMANO_FINE$),2)</t>
  </si>
  <si>
    <t>1.00</t>
  </si>
  <si>
    <t>19087.52</t>
  </si>
  <si>
    <t>ROUND(PRODUCT(I$ROW_SOMMANO_QTA$:J$ROW_UNITARIO$),2)</t>
  </si>
  <si>
    <t>19087.52</t>
  </si>
  <si>
    <t/>
  </si>
  <si>
    <t>337</t>
  </si>
  <si>
    <t>L.02.010.190.b</t>
  </si>
  <si>
    <t>Cavo unipolare FS17 Conduttore unipolare di rame rosso ricotto isolato in PVC di qualità S17, con particolari caratteristiche di reazione al fuoco e conforme al Regolamento Prodotti da Costruzione CPR (UE) n.305/11, classificato secondo la norma CEI UNEL 35016, rispondente alle norme EN 50575, EN 50575 A1, CEI UNEL 35716, marchiatura CE ed IMQ, Tensione nominale: Uo/U: 450/750 V - Classe di reazione al fuoco: Cca-s3,d1,a3. Sigla di designazione FS17 - 1 x 2,5 mmq</t>
  </si>
  <si>
    <t>M I S U R A Z I O N I:</t>
  </si>
  <si>
    <t/>
  </si>
  <si>
    <t/>
  </si>
  <si>
    <t>60.00</t>
  </si>
  <si>
    <t/>
  </si>
  <si>
    <t/>
  </si>
  <si>
    <t>ROUND(PRODUCT(E$ROW_PU$:H$ROW_LUNG$),2)</t>
  </si>
  <si>
    <t>60.00</t>
  </si>
  <si>
    <t>3'</t>
  </si>
  <si>
    <t>SOMMANO m</t>
  </si>
  <si>
    <t>ROUND(SUM(I$ROW_ID_SOMMANO_INIT$:I$ROW_ID_SOMMANO_FINE$),2)</t>
  </si>
  <si>
    <t>60.00</t>
  </si>
  <si>
    <t>1.53</t>
  </si>
  <si>
    <t>ROUND(PRODUCT(I$ROW_SOMMANO_QTA$:J$ROW_UNITARIO$),2)</t>
  </si>
  <si>
    <t>91.80</t>
  </si>
  <si>
    <t/>
  </si>
  <si>
    <t>338</t>
  </si>
  <si>
    <t>L.02.010.190.g</t>
  </si>
  <si>
    <t>Cavo unipolare FS17 Conduttore unipolare di rame rosso ricotto isolato in PVC di qualità S17, con particolari caratteristiche di reazione al fuoco e conforme al Regolamento Prodotti da Costruzione CPR (UE) n.305/11, classificato secondo la norma CEI UNEL 35016, rispondente alle norme EN 50575, EN 50575 A1, CEI UNEL 35716, marchiatura CE ed IMQ, Tensione nominale: Uo/U: 450/750 V - Classe di reazione al fuoco: Cca-s3,d1,a3. Sigla di designazione FS17 - 1 x 25 mmq</t>
  </si>
  <si>
    <t>M I S U R A Z I O N I:</t>
  </si>
  <si>
    <t>da Contatore (PE)</t>
  </si>
  <si>
    <t/>
  </si>
  <si>
    <t>10.00</t>
  </si>
  <si>
    <t/>
  </si>
  <si>
    <t/>
  </si>
  <si>
    <t>ROUND(PRODUCT(E$ROW_PU$:H$ROW_LUNG$),2)</t>
  </si>
  <si>
    <t>10.00</t>
  </si>
  <si>
    <t>3'</t>
  </si>
  <si>
    <t>SOMMANO m</t>
  </si>
  <si>
    <t>ROUND(SUM(I$ROW_ID_SOMMANO_INIT$:I$ROW_ID_SOMMANO_FINE$),2)</t>
  </si>
  <si>
    <t>10.00</t>
  </si>
  <si>
    <t>7.63</t>
  </si>
  <si>
    <t>ROUND(PRODUCT(I$ROW_SOMMANO_QTA$:J$ROW_UNITARIO$),2)</t>
  </si>
  <si>
    <t>76.30</t>
  </si>
  <si>
    <t/>
  </si>
  <si>
    <t>339</t>
  </si>
  <si>
    <t>L.02.010.300.d</t>
  </si>
  <si>
    <t>Cavo pentapolare FG16(O)R16 Conduttore unipolare o multipolare flessibile di rame rosso ricotto isolato in gomma HEPR di qualità G16 sotto guaina termoplastica di qualità R16, con particolari caratteristiche di reazione al fuoco e conforme al Regolamento Prodotti da Costruzione CPR (UE) n.305/11, classificato secondo la norma CEI UNEL 35016, rispondente alle norme EN 50575, EN 50575 A1, CEI UNEL 35318 35322, marchiatura CE ed IMQ, Tensione nominale: Uo/U: 0,6/1 kV - Classe di reazione al fuoco: Cca- s3,d1,a3. Sigla di designazione FG16(O)R16 - 5 G 6 mmq</t>
  </si>
  <si>
    <t>M I S U R A Z I O N I:</t>
  </si>
  <si>
    <t>da Contatore (fasi e neutro)</t>
  </si>
  <si>
    <t/>
  </si>
  <si>
    <t>40.00</t>
  </si>
  <si>
    <t/>
  </si>
  <si>
    <t/>
  </si>
  <si>
    <t>ROUND(PRODUCT(E$ROW_PU$:H$ROW_LUNG$),2)</t>
  </si>
  <si>
    <t>40.00</t>
  </si>
  <si>
    <t>3'</t>
  </si>
  <si>
    <t>SOMMANO m</t>
  </si>
  <si>
    <t>ROUND(SUM(I$ROW_ID_SOMMANO_INIT$:I$ROW_ID_SOMMANO_FINE$),2)</t>
  </si>
  <si>
    <t>40.00</t>
  </si>
  <si>
    <t>9.82</t>
  </si>
  <si>
    <t>ROUND(PRODUCT(I$ROW_SOMMANO_QTA$:J$ROW_UNITARIO$),2)</t>
  </si>
  <si>
    <t>392.80</t>
  </si>
  <si>
    <t/>
  </si>
  <si>
    <t>340</t>
  </si>
  <si>
    <t>L.02.010.270.c</t>
  </si>
  <si>
    <t>Cavo bipolare FG16(O)R16 Conduttore unipolare o multipolare flessibile di rame rosso ricotto isolato in gomma HEPR di qualità G16 sotto guaina termoplastica di qualità R16, con particolari caratteristiche di reazione al fuoco e conforme al Regolamento Prodotti da Costruzione CPR (UE) n.305/11, classificato secondo la norma CEI UNEL 35016, rispondente alle norme EN 50575, EN 50575 A1, CEI UNEL 35318 35322, marchiatura CE ed IMQ, Tensione nominale: Uo/U: 0,6/1 kV - Classe di reazione al fuoco: Cca- s3,d1,a3. Sigla di designazione FG16(O)R16 - 2 x 4 mmq</t>
  </si>
  <si>
    <t>M I S U R A Z I O N I:</t>
  </si>
  <si>
    <t/>
  </si>
  <si>
    <t/>
  </si>
  <si>
    <t>2550.00</t>
  </si>
  <si>
    <t/>
  </si>
  <si>
    <t/>
  </si>
  <si>
    <t>ROUND(PRODUCT(E$ROW_PU$:H$ROW_LUNG$),2)</t>
  </si>
  <si>
    <t>2550.00</t>
  </si>
  <si>
    <t>3'</t>
  </si>
  <si>
    <t>SOMMANO m</t>
  </si>
  <si>
    <t>ROUND(SUM(I$ROW_ID_SOMMANO_INIT$:I$ROW_ID_SOMMANO_FINE$),2)</t>
  </si>
  <si>
    <t>2550.00</t>
  </si>
  <si>
    <t>3.90</t>
  </si>
  <si>
    <t>ROUND(PRODUCT(I$ROW_SOMMANO_QTA$:J$ROW_UNITARIO$),2)</t>
  </si>
  <si>
    <t>9945.00</t>
  </si>
  <si>
    <t/>
  </si>
  <si>
    <t>341</t>
  </si>
  <si>
    <t>L.02.010.280.b</t>
  </si>
  <si>
    <t>Cavo tripolare FG16(O)R16 Conduttore unipolare o multipolare flessibile di rame rosso ricotto isolato in gomma HEPR di qualità G16 sotto guaina termoplastica di qualità R16, con particolari caratteristiche di reazione al fuoco e conforme al Regolamento Prodotti da Costruzione CPR (UE) n.305/11, classificato secondo la norma CEI UNEL 35016, rispondente alle norme EN 50575, EN 50575 A1, CEI UNEL 35318 35322, marchiatura CE ed IMQ, Tensione nominale: Uo/U: 0,6/1 kV - Classe di reazione al fuoco: Cca- s3,d1,a3. Sigla di designazione FG16(O)R16 - 3 x 2,5 mmq</t>
  </si>
  <si>
    <t>M I S U R A Z I O N I:</t>
  </si>
  <si>
    <t/>
  </si>
  <si>
    <t/>
  </si>
  <si>
    <t>50.00</t>
  </si>
  <si>
    <t/>
  </si>
  <si>
    <t/>
  </si>
  <si>
    <t>ROUND(PRODUCT(E$ROW_PU$:H$ROW_LUNG$),2)</t>
  </si>
  <si>
    <t>50.00</t>
  </si>
  <si>
    <t>3'</t>
  </si>
  <si>
    <t>SOMMANO m</t>
  </si>
  <si>
    <t>ROUND(SUM(I$ROW_ID_SOMMANO_INIT$:I$ROW_ID_SOMMANO_FINE$),2)</t>
  </si>
  <si>
    <t>50.00</t>
  </si>
  <si>
    <t>3.63</t>
  </si>
  <si>
    <t>ROUND(PRODUCT(I$ROW_SOMMANO_QTA$:J$ROW_UNITARIO$),2)</t>
  </si>
  <si>
    <t>181.50</t>
  </si>
  <si>
    <t/>
  </si>
  <si>
    <t>342</t>
  </si>
  <si>
    <t>L.02.010.280.c</t>
  </si>
  <si>
    <t>Cavo tripolare FG16(O)R16 Conduttore unipolare o multipolare flessibile di rame rosso ricotto isolato in gomma HEPR di qualità G16 sotto guaina termoplastica di qualità R16, con particolari caratteristiche di reazione al fuoco e conforme al Regolamento Prodotti da Costruzione CPR (UE) n.305/11, classificato secondo la norma CEI UNEL 35016, rispondente alle norme EN 50575, EN 50575 A1, CEI UNEL 35318 35322, marchiatura CE ed IMQ, Tensione nominale: Uo/U: 0,6/1 kV - Classe di reazione al fuoco: Cca- s3,d1,a3. Sigla di designazione FG16(O)R16 - 3 x 4 mmq</t>
  </si>
  <si>
    <t>M I S U R A Z I O N I:</t>
  </si>
  <si>
    <t/>
  </si>
  <si>
    <t/>
  </si>
  <si>
    <t>1200.00</t>
  </si>
  <si>
    <t/>
  </si>
  <si>
    <t/>
  </si>
  <si>
    <t>ROUND(PRODUCT(E$ROW_PU$:H$ROW_LUNG$),2)</t>
  </si>
  <si>
    <t>1200.00</t>
  </si>
  <si>
    <t>3'</t>
  </si>
  <si>
    <t>SOMMANO m</t>
  </si>
  <si>
    <t>ROUND(SUM(I$ROW_ID_SOMMANO_INIT$:I$ROW_ID_SOMMANO_FINE$),2)</t>
  </si>
  <si>
    <t>1200.00</t>
  </si>
  <si>
    <t>4.87</t>
  </si>
  <si>
    <t>ROUND(PRODUCT(I$ROW_SOMMANO_QTA$:J$ROW_UNITARIO$),2)</t>
  </si>
  <si>
    <t>5844.00</t>
  </si>
  <si>
    <t/>
  </si>
  <si>
    <t>343</t>
  </si>
  <si>
    <t>L.02.010.300.d</t>
  </si>
  <si>
    <t>Cavo pentapolare FG16(O)R16 Conduttore unipolare o multipolare flessibile di rame rosso ricotto isolato in gomma HEPR di qualità G16 sotto guaina termoplastica di qualità R16, con particolari caratteristiche di reazione al fuoco e conforme al Regolamento Prodotti da Costruzione CPR (UE) n.305/11, classificato secondo la norma CEI UNEL 35016, rispondente alle norme EN 50575, EN 50575 A1, CEI UNEL 35318 35322, marchiatura CE ed IMQ, Tensione nominale: Uo/U: 0,6/1 kV - Classe di reazione al fuoco: Cca- s3,d1,a3. Sigla di designazione FG16(O)R16 - 5 G 6 mmq</t>
  </si>
  <si>
    <t>M I S U R A Z I O N I:</t>
  </si>
  <si>
    <t/>
  </si>
  <si>
    <t/>
  </si>
  <si>
    <t>100.00</t>
  </si>
  <si>
    <t/>
  </si>
  <si>
    <t/>
  </si>
  <si>
    <t>ROUND(PRODUCT(E$ROW_PU$:H$ROW_LUNG$),2)</t>
  </si>
  <si>
    <t>100.00</t>
  </si>
  <si>
    <t>3'</t>
  </si>
  <si>
    <t>SOMMANO m</t>
  </si>
  <si>
    <t>ROUND(SUM(I$ROW_ID_SOMMANO_INIT$:I$ROW_ID_SOMMANO_FINE$),2)</t>
  </si>
  <si>
    <t>100.00</t>
  </si>
  <si>
    <t>9.82</t>
  </si>
  <si>
    <t>ROUND(PRODUCT(I$ROW_SOMMANO_QTA$:J$ROW_UNITARIO$),2)</t>
  </si>
  <si>
    <t>982.00</t>
  </si>
  <si>
    <t/>
  </si>
  <si>
    <t>344</t>
  </si>
  <si>
    <t>L.02.010.300.e</t>
  </si>
  <si>
    <t>Cavo pentapolare FG16(O)R16 Conduttore unipolare o multipolare flessibile di rame rosso ricotto isolato in gomma HEPR di qualità G16 sotto guaina termoplastica di qualità R16, con particolari caratteristiche di reazione al fuoco e conforme al Regolamento Prodotti da Costruzione CPR (UE) n.305/11, classificato secondo la norma CEI UNEL 35016, rispondente alle norme EN 50575, EN 50575 A1, CEI UNEL 35318 35322, marchiatura CE ed IMQ, Tensione nominale: Uo/U: 0,6/1 kV - Classe di reazione al fuoco: Cca- s3,d1,a3. Sigla di designazione FG16(O)R16 - 5 G 10 mmq</t>
  </si>
  <si>
    <t>M I S U R A Z I O N I:</t>
  </si>
  <si>
    <t/>
  </si>
  <si>
    <t/>
  </si>
  <si>
    <t>700.00</t>
  </si>
  <si>
    <t/>
  </si>
  <si>
    <t/>
  </si>
  <si>
    <t>ROUND(PRODUCT(E$ROW_PU$:H$ROW_LUNG$),2)</t>
  </si>
  <si>
    <t>700.00</t>
  </si>
  <si>
    <t>3'</t>
  </si>
  <si>
    <t>SOMMANO m</t>
  </si>
  <si>
    <t>ROUND(SUM(I$ROW_ID_SOMMANO_INIT$:I$ROW_ID_SOMMANO_FINE$),2)</t>
  </si>
  <si>
    <t>700.00</t>
  </si>
  <si>
    <t>14.51</t>
  </si>
  <si>
    <t>ROUND(PRODUCT(I$ROW_SOMMANO_QTA$:J$ROW_UNITARIO$),2)</t>
  </si>
  <si>
    <t>10157.00</t>
  </si>
  <si>
    <t/>
  </si>
  <si>
    <t>345</t>
  </si>
  <si>
    <t>L.02.170.020.a</t>
  </si>
  <si>
    <t>Presa CEE da parete con interruttore magnetotermico e blocco meccanico in contenitori isolanti in termoindurente resistenza al filo incandescente 960 °C, grado di protezione IP 65, 2P + T, 16 A- 230÷250 V</t>
  </si>
  <si>
    <t>M I S U R A Z I O N I:</t>
  </si>
  <si>
    <t>quadri prese esterni</t>
  </si>
  <si>
    <t>2.00</t>
  </si>
  <si>
    <t>2.00</t>
  </si>
  <si>
    <t/>
  </si>
  <si>
    <t/>
  </si>
  <si>
    <t>ROUND(PRODUCT(E$ROW_PU$:H$ROW_LUNG$),2)</t>
  </si>
  <si>
    <t>4.00</t>
  </si>
  <si>
    <t>3'</t>
  </si>
  <si>
    <t>SOMMANO cad</t>
  </si>
  <si>
    <t>ROUND(SUM(I$ROW_ID_SOMMANO_INIT$:I$ROW_ID_SOMMANO_FINE$),2)</t>
  </si>
  <si>
    <t>4.00</t>
  </si>
  <si>
    <t>138.39</t>
  </si>
  <si>
    <t>ROUND(PRODUCT(I$ROW_SOMMANO_QTA$:J$ROW_UNITARIO$),2)</t>
  </si>
  <si>
    <t>553.56</t>
  </si>
  <si>
    <t/>
  </si>
  <si>
    <t>346</t>
  </si>
  <si>
    <t>L.02.170.020.h</t>
  </si>
  <si>
    <t>Presa CEE da parete con interruttore magnetotermico e blocco meccanico in contenitori isolanti in termoindurente resistenza al filo incandescente 960 °C, grado di protezione IP 65, 3p + T, 32 A- 230÷250 V</t>
  </si>
  <si>
    <t>M I S U R A Z I O N I:</t>
  </si>
  <si>
    <t/>
  </si>
  <si>
    <t>2.00</t>
  </si>
  <si>
    <t>2.00</t>
  </si>
  <si>
    <t/>
  </si>
  <si>
    <t/>
  </si>
  <si>
    <t>ROUND(PRODUCT(E$ROW_PU$:H$ROW_LUNG$),2)</t>
  </si>
  <si>
    <t>4.00</t>
  </si>
  <si>
    <t>3'</t>
  </si>
  <si>
    <t>SOMMANO cad</t>
  </si>
  <si>
    <t>ROUND(SUM(I$ROW_ID_SOMMANO_INIT$:I$ROW_ID_SOMMANO_FINE$),2)</t>
  </si>
  <si>
    <t>4.00</t>
  </si>
  <si>
    <t>216.02</t>
  </si>
  <si>
    <t>ROUND(PRODUCT(I$ROW_SOMMANO_QTA$:J$ROW_UNITARIO$),2)</t>
  </si>
  <si>
    <t>864.08</t>
  </si>
  <si>
    <t/>
  </si>
  <si>
    <t>347</t>
  </si>
  <si>
    <t>L.02.210.010.d</t>
  </si>
  <si>
    <t>Carpenteria in lamiera metallica completo di portello cieco Carpenteria in lamiera metallica verniciata con resine epossidiche, tipo componibile in elementi prefabbricati da assemblare, inclusi gli accessori per l'alloggiamento dispositivi elettrici scatolati e modulari, grado di protezione IP 55, completo di portello cieco con serratura a chiave 1000x600x200 mm</t>
  </si>
  <si>
    <t>M I S U R A Z I O N I:</t>
  </si>
  <si>
    <t>Maggiorazione 50% per protezione meccanica maggiorata</t>
  </si>
  <si>
    <t>1.50</t>
  </si>
  <si>
    <t>2.00</t>
  </si>
  <si>
    <t/>
  </si>
  <si>
    <t/>
  </si>
  <si>
    <t>ROUND(PRODUCT(E$ROW_PU$:H$ROW_LUNG$),2)</t>
  </si>
  <si>
    <t>3.00</t>
  </si>
  <si>
    <t>3'</t>
  </si>
  <si>
    <t>SOMMANO cad</t>
  </si>
  <si>
    <t>ROUND(SUM(I$ROW_ID_SOMMANO_INIT$:I$ROW_ID_SOMMANO_FINE$),2)</t>
  </si>
  <si>
    <t>3.00</t>
  </si>
  <si>
    <t>942.24</t>
  </si>
  <si>
    <t>ROUND(PRODUCT(I$ROW_SOMMANO_QTA$:J$ROW_UNITARIO$),2)</t>
  </si>
  <si>
    <t>2826.72</t>
  </si>
  <si>
    <t/>
  </si>
  <si>
    <t>348</t>
  </si>
  <si>
    <t>L.05.030.030.a</t>
  </si>
  <si>
    <t>Elemento verticale per gabbia di Faraday con sezione data Elemento verticale per gabbia di Faraday, compresi accessori di montaggio quali supporti di fissaggio, distanziatori, morsetti, bulloni, giunti di dilatazione . Sezione 25x3 mm</t>
  </si>
  <si>
    <t>M I S U R A Z I O N I:</t>
  </si>
  <si>
    <t>cordino in acciaio sospeso tra i pali esistenti</t>
  </si>
  <si>
    <t/>
  </si>
  <si>
    <t>330.00</t>
  </si>
  <si>
    <t/>
  </si>
  <si>
    <t/>
  </si>
  <si>
    <t>ROUND(PRODUCT(E$ROW_PU$:H$ROW_LUNG$),2)</t>
  </si>
  <si>
    <t>330.00</t>
  </si>
  <si>
    <t>3'</t>
  </si>
  <si>
    <t>SOMMANO m</t>
  </si>
  <si>
    <t>ROUND(SUM(I$ROW_ID_SOMMANO_INIT$:I$ROW_ID_SOMMANO_FINE$),2)</t>
  </si>
  <si>
    <t>330.00</t>
  </si>
  <si>
    <t>25.29</t>
  </si>
  <si>
    <t>ROUND(PRODUCT(I$ROW_SOMMANO_QTA$:J$ROW_UNITARIO$),2)</t>
  </si>
  <si>
    <t>8345.70</t>
  </si>
  <si>
    <t/>
  </si>
  <si>
    <t>349</t>
  </si>
  <si>
    <t>E.01.015.010.b</t>
  </si>
  <si>
    <t>Scavo a sezione obbligata eseguito con mezzi meccanici Scavo a sezione obbligata, eseguito con mezzi meccanici, anche in presenza di battente d'acqua fino a 20 cm sul fondo, compresi i trovanti di volume fino a 0,30 mc, la rimozione di arbusti, lo stradicamento di ceppaie, la regolarizzazione delle pareti secondo profili di progetto, lo spianamento del fondo, anche a gradoni, il paleggiamento sui mezzi di trasporto o l'accantonamento in appositi siti indicati dal D.L. nell'ambito del cantiere. Compresi il rispetto di costruzioni preesistenti sotterranee. In rocce lapidee e tufo, scavabili con benna da roccia</t>
  </si>
  <si>
    <t>M I S U R A Z I O N I:</t>
  </si>
  <si>
    <t/>
  </si>
  <si>
    <t/>
  </si>
  <si>
    <t>1200.00</t>
  </si>
  <si>
    <t>0.400</t>
  </si>
  <si>
    <t>0.400</t>
  </si>
  <si>
    <t>ROUND(PRODUCT(E$ROW_PU$:H$ROW_LUNG$),2)</t>
  </si>
  <si>
    <t>192.00</t>
  </si>
  <si>
    <t>3'</t>
  </si>
  <si>
    <t>SOMMANO mc</t>
  </si>
  <si>
    <t>ROUND(SUM(I$ROW_ID_SOMMANO_INIT$:I$ROW_ID_SOMMANO_FINE$),2)</t>
  </si>
  <si>
    <t>192.00</t>
  </si>
  <si>
    <t>11.19</t>
  </si>
  <si>
    <t>ROUND(PRODUCT(I$ROW_SOMMANO_QTA$:J$ROW_UNITARIO$),2)</t>
  </si>
  <si>
    <t>2148.48</t>
  </si>
  <si>
    <t/>
  </si>
  <si>
    <t>350</t>
  </si>
  <si>
    <t>E.01.040.010.a</t>
  </si>
  <si>
    <t>Reinterro o riempimento eseguito con mezzi meccanici Rinterro o riempimento di cavi eseguito con mezzo meccanico e materiali selezionati di idonea granulometria, scevri da sostanze organiche, compresi gli spianamenti, costipazioni e pilonatura a strati, la bagnatura, i necessari ricarichi, i movimenti dei materiali. Con materiale proveniente dagli scavi</t>
  </si>
  <si>
    <t>M I S U R A Z I O N I:</t>
  </si>
  <si>
    <t/>
  </si>
  <si>
    <t/>
  </si>
  <si>
    <t>1200.00</t>
  </si>
  <si>
    <t>0.400</t>
  </si>
  <si>
    <t>0.400</t>
  </si>
  <si>
    <t>ROUND(PRODUCT(E$ROW_PU$:H$ROW_LUNG$),2)</t>
  </si>
  <si>
    <t>192.00</t>
  </si>
  <si>
    <t>3'</t>
  </si>
  <si>
    <t>SOMMANO mc</t>
  </si>
  <si>
    <t>ROUND(SUM(I$ROW_ID_SOMMANO_INIT$:I$ROW_ID_SOMMANO_FINE$),2)</t>
  </si>
  <si>
    <t>192.00</t>
  </si>
  <si>
    <t>3.58</t>
  </si>
  <si>
    <t>ROUND(PRODUCT(I$ROW_SOMMANO_QTA$:J$ROW_UNITARIO$),2)</t>
  </si>
  <si>
    <t>687.36</t>
  </si>
  <si>
    <t/>
  </si>
  <si>
    <t>351</t>
  </si>
  <si>
    <t>L.02.080.130.h</t>
  </si>
  <si>
    <t>Cavidotto in tubazione flessibile corrugata a doppia parete di linee di alimentazione elettrica in polietilene ad alta densità, fornito in rotoli, in scavo o in cavedi (pagati a parte), compresi giunzioni, curve, manicotti, cavallotti di fissaggio Diametro 140 mm</t>
  </si>
  <si>
    <t>M I S U R A Z I O N I:</t>
  </si>
  <si>
    <t/>
  </si>
  <si>
    <t/>
  </si>
  <si>
    <t>1200.00</t>
  </si>
  <si>
    <t/>
  </si>
  <si>
    <t/>
  </si>
  <si>
    <t>ROUND(PRODUCT(E$ROW_PU$:H$ROW_LUNG$),2)</t>
  </si>
  <si>
    <t>1200.00</t>
  </si>
  <si>
    <t>3'</t>
  </si>
  <si>
    <t>SOMMANO m</t>
  </si>
  <si>
    <t>ROUND(SUM(I$ROW_ID_SOMMANO_INIT$:I$ROW_ID_SOMMANO_FINE$),2)</t>
  </si>
  <si>
    <t>1200.00</t>
  </si>
  <si>
    <t>14.75</t>
  </si>
  <si>
    <t>ROUND(PRODUCT(I$ROW_SOMMANO_QTA$:J$ROW_UNITARIO$),2)</t>
  </si>
  <si>
    <t>17700.00</t>
  </si>
  <si>
    <t/>
  </si>
  <si>
    <t>352</t>
  </si>
  <si>
    <t>AP_IE_011</t>
  </si>
  <si>
    <t>Smontaggio di corpo illuminante ad h= 6m su palo stradale esistente - Prezzo adeguato al DL 50/2022 (Decreto Aiuti).</t>
  </si>
  <si>
    <t>M I S U R A Z I O N I:</t>
  </si>
  <si>
    <t/>
  </si>
  <si>
    <t>16.00</t>
  </si>
  <si>
    <t/>
  </si>
  <si>
    <t/>
  </si>
  <si>
    <t/>
  </si>
  <si>
    <t>ROUND(PRODUCT(E$ROW_PU$:H$ROW_LUNG$),2)</t>
  </si>
  <si>
    <t>16.00</t>
  </si>
  <si>
    <t>3'</t>
  </si>
  <si>
    <t>SOMMANO cadauno</t>
  </si>
  <si>
    <t>ROUND(SUM(I$ROW_ID_SOMMANO_INIT$:I$ROW_ID_SOMMANO_FINE$),2)</t>
  </si>
  <si>
    <t>16.00</t>
  </si>
  <si>
    <t>14.16</t>
  </si>
  <si>
    <t>ROUND(PRODUCT(I$ROW_SOMMANO_QTA$:J$ROW_UNITARIO$),2)</t>
  </si>
  <si>
    <t>226.56</t>
  </si>
  <si>
    <t/>
  </si>
  <si>
    <t>353</t>
  </si>
  <si>
    <t>L.02.120.070.c</t>
  </si>
  <si>
    <t>Cassetta di derivazione con grado di protezione IP 55, Cassetta di derivazione e contenimento stagna da parete, con coperchio a vite e passacavi, grado di protezione IP 55, rispondente alla norma CEI, protetta contro i contatti diretti Da 150x110x70 mm</t>
  </si>
  <si>
    <t>M I S U R A Z I O N I:</t>
  </si>
  <si>
    <t/>
  </si>
  <si>
    <t>16.00</t>
  </si>
  <si>
    <t/>
  </si>
  <si>
    <t/>
  </si>
  <si>
    <t/>
  </si>
  <si>
    <t>ROUND(PRODUCT(E$ROW_PU$:H$ROW_LUNG$),2)</t>
  </si>
  <si>
    <t>16.00</t>
  </si>
  <si>
    <t>3'</t>
  </si>
  <si>
    <t>SOMMANO cad</t>
  </si>
  <si>
    <t>ROUND(SUM(I$ROW_ID_SOMMANO_INIT$:I$ROW_ID_SOMMANO_FINE$),2)</t>
  </si>
  <si>
    <t>16.00</t>
  </si>
  <si>
    <t>12.74</t>
  </si>
  <si>
    <t>ROUND(PRODUCT(I$ROW_SOMMANO_QTA$:J$ROW_UNITARIO$),2)</t>
  </si>
  <si>
    <t>203.84</t>
  </si>
  <si>
    <t/>
  </si>
  <si>
    <t>354</t>
  </si>
  <si>
    <t>AP_IE_010</t>
  </si>
  <si>
    <t>Fornitura e posa in opera di corpo illuminante con LED da 31 W a doppio isolamento. Tipo DISANO 3278 Mini Stelvio FxT3 o similare - Prezzo adeguato al DL 50/2022 (Decreto Aiuti).</t>
  </si>
  <si>
    <t>M I S U R A Z I O N I:</t>
  </si>
  <si>
    <t/>
  </si>
  <si>
    <t>16.00</t>
  </si>
  <si>
    <t/>
  </si>
  <si>
    <t/>
  </si>
  <si>
    <t/>
  </si>
  <si>
    <t>ROUND(PRODUCT(E$ROW_PU$:H$ROW_LUNG$),2)</t>
  </si>
  <si>
    <t>16.00</t>
  </si>
  <si>
    <t>3'</t>
  </si>
  <si>
    <t>SOMMANO cadauno</t>
  </si>
  <si>
    <t>ROUND(SUM(I$ROW_ID_SOMMANO_INIT$:I$ROW_ID_SOMMANO_FINE$),2)</t>
  </si>
  <si>
    <t>16.00</t>
  </si>
  <si>
    <t>852.29</t>
  </si>
  <si>
    <t>ROUND(PRODUCT(I$ROW_SOMMANO_QTA$:J$ROW_UNITARIO$),2)</t>
  </si>
  <si>
    <t>13636.64</t>
  </si>
  <si>
    <t/>
  </si>
  <si>
    <t>355</t>
  </si>
  <si>
    <t>AP_IE_012</t>
  </si>
  <si>
    <t>Fornitura e posa in opera di corpo illuminante con LED da 10 W a doppio isolamento per illuminazione linee dei terrazzamenti. Tipo DISANO 1759 Olbia 2 o similare - Prezzo adeguato al DL 50/2022 (Decreto Aiuti).</t>
  </si>
  <si>
    <t>M I S U R A Z I O N I:</t>
  </si>
  <si>
    <t/>
  </si>
  <si>
    <t>50.00</t>
  </si>
  <si>
    <t/>
  </si>
  <si>
    <t/>
  </si>
  <si>
    <t/>
  </si>
  <si>
    <t>ROUND(PRODUCT(E$ROW_PU$:H$ROW_LUNG$),2)</t>
  </si>
  <si>
    <t>50.00</t>
  </si>
  <si>
    <t>3'</t>
  </si>
  <si>
    <t>SOMMANO cadauno</t>
  </si>
  <si>
    <t>ROUND(SUM(I$ROW_ID_SOMMANO_INIT$:I$ROW_ID_SOMMANO_FINE$),2)</t>
  </si>
  <si>
    <t>50.00</t>
  </si>
  <si>
    <t>195.33</t>
  </si>
  <si>
    <t>ROUND(PRODUCT(I$ROW_SOMMANO_QTA$:J$ROW_UNITARIO$),2)</t>
  </si>
  <si>
    <t>9766.50</t>
  </si>
  <si>
    <t/>
  </si>
  <si>
    <t>356</t>
  </si>
  <si>
    <t>L.04.020.050.d</t>
  </si>
  <si>
    <t>Palo per lanterne in alluminio con tubo interno in acciaio zincato Palo per lanterne in ghisa, altezza 180 cm</t>
  </si>
  <si>
    <t>M I S U R A Z I O N I:</t>
  </si>
  <si>
    <t/>
  </si>
  <si>
    <t>50.00</t>
  </si>
  <si>
    <t/>
  </si>
  <si>
    <t/>
  </si>
  <si>
    <t/>
  </si>
  <si>
    <t>ROUND(PRODUCT(E$ROW_PU$:H$ROW_LUNG$),2)</t>
  </si>
  <si>
    <t>50.00</t>
  </si>
  <si>
    <t>3'</t>
  </si>
  <si>
    <t>SOMMANO cad</t>
  </si>
  <si>
    <t>ROUND(SUM(I$ROW_ID_SOMMANO_INIT$:I$ROW_ID_SOMMANO_FINE$),2)</t>
  </si>
  <si>
    <t>50.00</t>
  </si>
  <si>
    <t>402.53</t>
  </si>
  <si>
    <t>ROUND(PRODUCT(I$ROW_SOMMANO_QTA$:J$ROW_UNITARIO$),2)</t>
  </si>
  <si>
    <t>20126.50</t>
  </si>
  <si>
    <t/>
  </si>
  <si>
    <t>357</t>
  </si>
  <si>
    <t>AP_IE_013</t>
  </si>
  <si>
    <t>Fornitura e posa in opera di corpo illuminante con LED da 47 W a doppio isolamento. Tipo DISANO 3355 Garda 5 o similare - Prezzo adeguato al DL 50/2022 (Decreto Aiuti).</t>
  </si>
  <si>
    <t>M I S U R A Z I O N I:</t>
  </si>
  <si>
    <t/>
  </si>
  <si>
    <t>19.00</t>
  </si>
  <si>
    <t/>
  </si>
  <si>
    <t/>
  </si>
  <si>
    <t/>
  </si>
  <si>
    <t>ROUND(PRODUCT(E$ROW_PU$:H$ROW_LUNG$),2)</t>
  </si>
  <si>
    <t>19.00</t>
  </si>
  <si>
    <t>3'</t>
  </si>
  <si>
    <t>SOMMANO cadauno</t>
  </si>
  <si>
    <t>ROUND(SUM(I$ROW_ID_SOMMANO_INIT$:I$ROW_ID_SOMMANO_FINE$),2)</t>
  </si>
  <si>
    <t>19.00</t>
  </si>
  <si>
    <t>960.80</t>
  </si>
  <si>
    <t>ROUND(PRODUCT(I$ROW_SOMMANO_QTA$:J$ROW_UNITARIO$),2)</t>
  </si>
  <si>
    <t>18255.20</t>
  </si>
  <si>
    <t/>
  </si>
  <si>
    <t>358</t>
  </si>
  <si>
    <t>U.06.030.010.b</t>
  </si>
  <si>
    <t>Palo rastremato o conico con braccio zincato - parte 1 Palo rastremato o conico con braccio zincato avente sezione terminale del braccio del diametro di 60 mm a partire da sezione di base del diametro minimo 110 mm, da incassare nel terreno (Hi variabile), spessore minimo 3,2 mm, comprensivo di fori per alloggiamento fusibili. Sono compresi il basamento di sostegno delle dimensioni di 50x50x100 cm per pali di altezza fuori terra fino a 6500 mm e di 70x70x100 cm per pali di altezza oltre i 6500 mm in conglomerato cementizio con classe di resistenza C25/30, lo scavo, la tubazione del diametro 300 mm per il fissaggio del palo, la sabbia di riempimento tra palo e tubazione, il collare in cemento, il ripristino del terreno, il pozzetto 30x30 cm ispezionabile, il chiusino in P.V.C. pesante carrabile o in lamiera zincata: d2=88,9; l= 5000; h=4500; d=60; kg=31; S=3,2</t>
  </si>
  <si>
    <t>M I S U R A Z I O N I:</t>
  </si>
  <si>
    <t/>
  </si>
  <si>
    <t>19.00</t>
  </si>
  <si>
    <t/>
  </si>
  <si>
    <t/>
  </si>
  <si>
    <t/>
  </si>
  <si>
    <t>ROUND(PRODUCT(E$ROW_PU$:H$ROW_LUNG$),2)</t>
  </si>
  <si>
    <t>19.00</t>
  </si>
  <si>
    <t>3'</t>
  </si>
  <si>
    <t>SOMMANO cad</t>
  </si>
  <si>
    <t>ROUND(SUM(I$ROW_ID_SOMMANO_INIT$:I$ROW_ID_SOMMANO_FINE$),2)</t>
  </si>
  <si>
    <t>19.00</t>
  </si>
  <si>
    <t>519.80</t>
  </si>
  <si>
    <t>ROUND(PRODUCT(I$ROW_SOMMANO_QTA$:J$ROW_UNITARIO$),2)</t>
  </si>
  <si>
    <t>9876.20</t>
  </si>
  <si>
    <t/>
  </si>
  <si>
    <t>359</t>
  </si>
  <si>
    <t>U.04.020.010.c</t>
  </si>
  <si>
    <t>Pozzetto di raccordo pedonale non diaframmato Pozzetto di raccordo pedonale, non diaframmato, realizzato con elementi prefabbricati in cemento vibrato con impronte laterali per l'immissione di tubi, senza coperchio o griglia, posto in opera per l'allaccio a tenuta con le tubazioni, inclusi il letto con calcestruzzo cementizio, il rinfianco e il rinterro con la sola esclusione degli oneri per lo scavo Dimensioni 40x40x40 cm</t>
  </si>
  <si>
    <t>M I S U R A Z I O N I:</t>
  </si>
  <si>
    <t/>
  </si>
  <si>
    <t>3.00</t>
  </si>
  <si>
    <t/>
  </si>
  <si>
    <t/>
  </si>
  <si>
    <t/>
  </si>
  <si>
    <t>ROUND(PRODUCT(E$ROW_PU$:H$ROW_LUNG$),2)</t>
  </si>
  <si>
    <t>3.00</t>
  </si>
  <si>
    <t>3'</t>
  </si>
  <si>
    <t>SOMMANO cad</t>
  </si>
  <si>
    <t>ROUND(SUM(I$ROW_ID_SOMMANO_INIT$:I$ROW_ID_SOMMANO_FINE$),2)</t>
  </si>
  <si>
    <t>3.00</t>
  </si>
  <si>
    <t>56.18</t>
  </si>
  <si>
    <t>ROUND(PRODUCT(I$ROW_SOMMANO_QTA$:J$ROW_UNITARIO$),2)</t>
  </si>
  <si>
    <t>168.54</t>
  </si>
  <si>
    <t/>
  </si>
  <si>
    <t>360</t>
  </si>
  <si>
    <t>U.04.020.040.b</t>
  </si>
  <si>
    <t>Coperchio per pozzetti di tipo leggero realizzato con elementi prefabbricati in cemento vibrato Dimensioni 40x40 cm</t>
  </si>
  <si>
    <t>M I S U R A Z I O N I:</t>
  </si>
  <si>
    <t/>
  </si>
  <si>
    <t>3.00</t>
  </si>
  <si>
    <t/>
  </si>
  <si>
    <t/>
  </si>
  <si>
    <t/>
  </si>
  <si>
    <t>ROUND(PRODUCT(E$ROW_PU$:H$ROW_LUNG$),2)</t>
  </si>
  <si>
    <t>3.00</t>
  </si>
  <si>
    <t>3'</t>
  </si>
  <si>
    <t>SOMMANO cad</t>
  </si>
  <si>
    <t>ROUND(SUM(I$ROW_ID_SOMMANO_INIT$:I$ROW_ID_SOMMANO_FINE$),2)</t>
  </si>
  <si>
    <t>3.00</t>
  </si>
  <si>
    <t>14.63</t>
  </si>
  <si>
    <t>ROUND(PRODUCT(I$ROW_SOMMANO_QTA$:J$ROW_UNITARIO$),2)</t>
  </si>
  <si>
    <t>43.89</t>
  </si>
  <si>
    <t/>
  </si>
  <si>
    <t>361</t>
  </si>
  <si>
    <t>L.09.030.120.a</t>
  </si>
  <si>
    <t>Cavi rame cat. 6 Cavo U/UTP 4P Cat.6 250 MHz LSZH Euroclass E</t>
  </si>
  <si>
    <t>M I S U R A Z I O N I:</t>
  </si>
  <si>
    <t/>
  </si>
  <si>
    <t/>
  </si>
  <si>
    <t>10.00</t>
  </si>
  <si>
    <t/>
  </si>
  <si>
    <t/>
  </si>
  <si>
    <t>ROUND(PRODUCT(E$ROW_PU$:H$ROW_LUNG$),2)</t>
  </si>
  <si>
    <t>10.00</t>
  </si>
  <si>
    <t>3'</t>
  </si>
  <si>
    <t>SOMMANO m</t>
  </si>
  <si>
    <t>ROUND(SUM(I$ROW_ID_SOMMANO_INIT$:I$ROW_ID_SOMMANO_FINE$),2)</t>
  </si>
  <si>
    <t>10.00</t>
  </si>
  <si>
    <t>2.80</t>
  </si>
  <si>
    <t>ROUND(PRODUCT(I$ROW_SOMMANO_QTA$:J$ROW_UNITARIO$),2)</t>
  </si>
  <si>
    <t>28.00</t>
  </si>
  <si>
    <t/>
  </si>
  <si>
    <t>362</t>
  </si>
  <si>
    <t>L.09.030.200.a</t>
  </si>
  <si>
    <t>Cavi fibra ottica OM2 Cavo 4 FO int/est loose OM2 50/125 LSZH EuroClass Eca</t>
  </si>
  <si>
    <t>M I S U R A Z I O N I:</t>
  </si>
  <si>
    <t/>
  </si>
  <si>
    <t/>
  </si>
  <si>
    <t>1000.00</t>
  </si>
  <si>
    <t/>
  </si>
  <si>
    <t/>
  </si>
  <si>
    <t>ROUND(PRODUCT(E$ROW_PU$:H$ROW_LUNG$),2)</t>
  </si>
  <si>
    <t>1000.00</t>
  </si>
  <si>
    <t>3'</t>
  </si>
  <si>
    <t>SOMMANO m</t>
  </si>
  <si>
    <t>ROUND(SUM(I$ROW_ID_SOMMANO_INIT$:I$ROW_ID_SOMMANO_FINE$),2)</t>
  </si>
  <si>
    <t>1000.00</t>
  </si>
  <si>
    <t>5.57</t>
  </si>
  <si>
    <t>ROUND(PRODUCT(I$ROW_SOMMANO_QTA$:J$ROW_UNITARIO$),2)</t>
  </si>
  <si>
    <t>5570.00</t>
  </si>
  <si>
    <t/>
  </si>
  <si>
    <t>363</t>
  </si>
  <si>
    <t>L.10.010.020.a</t>
  </si>
  <si>
    <t>Telecamera CCD a colori, sensore 1/3'' matrice 512x582 elementi, risoluzione orizzontale 330 linee, autoiris, standard TV CCIR-PAL, alimentazione 230 V-50 Hz, attacco a vite passo C per fissaggio obiettivo, con l'esclusione di quest'ultimo Telecamera CCD a colori</t>
  </si>
  <si>
    <t>M I S U R A Z I O N I:</t>
  </si>
  <si>
    <t/>
  </si>
  <si>
    <t>12.00</t>
  </si>
  <si>
    <t/>
  </si>
  <si>
    <t/>
  </si>
  <si>
    <t/>
  </si>
  <si>
    <t>ROUND(PRODUCT(E$ROW_PU$:H$ROW_LUNG$),2)</t>
  </si>
  <si>
    <t>12.00</t>
  </si>
  <si>
    <t>3'</t>
  </si>
  <si>
    <t>SOMMANO cad</t>
  </si>
  <si>
    <t>ROUND(SUM(I$ROW_ID_SOMMANO_INIT$:I$ROW_ID_SOMMANO_FINE$),2)</t>
  </si>
  <si>
    <t>12.00</t>
  </si>
  <si>
    <t>1105.31</t>
  </si>
  <si>
    <t>ROUND(PRODUCT(I$ROW_SOMMANO_QTA$:J$ROW_UNITARIO$),2)</t>
  </si>
  <si>
    <t>13263.72</t>
  </si>
  <si>
    <t/>
  </si>
  <si>
    <t>364</t>
  </si>
  <si>
    <t>L.10.010.030.a</t>
  </si>
  <si>
    <t>Custodia da esterno per telecamera, grado di protezione IP 66, tettuccio parasole, riscaldatore, completa di staffa di rinforzo in alluminio e staffa da parete Custodia da esterno per telecamera</t>
  </si>
  <si>
    <t>M I S U R A Z I O N I:</t>
  </si>
  <si>
    <t/>
  </si>
  <si>
    <t>12.00</t>
  </si>
  <si>
    <t/>
  </si>
  <si>
    <t/>
  </si>
  <si>
    <t/>
  </si>
  <si>
    <t>ROUND(PRODUCT(E$ROW_PU$:H$ROW_LUNG$),2)</t>
  </si>
  <si>
    <t>12.00</t>
  </si>
  <si>
    <t>3'</t>
  </si>
  <si>
    <t>SOMMANO cad</t>
  </si>
  <si>
    <t>ROUND(SUM(I$ROW_ID_SOMMANO_INIT$:I$ROW_ID_SOMMANO_FINE$),2)</t>
  </si>
  <si>
    <t>12.00</t>
  </si>
  <si>
    <t>483.45</t>
  </si>
  <si>
    <t>ROUND(PRODUCT(I$ROW_SOMMANO_QTA$:J$ROW_UNITARIO$),2)</t>
  </si>
  <si>
    <t>5801.40</t>
  </si>
  <si>
    <t/>
  </si>
  <si>
    <t>365</t>
  </si>
  <si>
    <t>L.10.010.060.a</t>
  </si>
  <si>
    <t>Trasformatore monofase, primario 230 V c.a.-secondario 12 / 24 V c.a., potenza 30 VA, in scatola isolante stagna, Trasformatore monofase</t>
  </si>
  <si>
    <t>M I S U R A Z I O N I:</t>
  </si>
  <si>
    <t/>
  </si>
  <si>
    <t>9.00</t>
  </si>
  <si>
    <t/>
  </si>
  <si>
    <t/>
  </si>
  <si>
    <t/>
  </si>
  <si>
    <t>ROUND(PRODUCT(E$ROW_PU$:H$ROW_LUNG$),2)</t>
  </si>
  <si>
    <t>9.00</t>
  </si>
  <si>
    <t>3'</t>
  </si>
  <si>
    <t>SOMMANO cad</t>
  </si>
  <si>
    <t>ROUND(SUM(I$ROW_ID_SOMMANO_INIT$:I$ROW_ID_SOMMANO_FINE$),2)</t>
  </si>
  <si>
    <t>9.00</t>
  </si>
  <si>
    <t>139.92</t>
  </si>
  <si>
    <t>ROUND(PRODUCT(I$ROW_SOMMANO_QTA$:J$ROW_UNITARIO$),2)</t>
  </si>
  <si>
    <t>1259.28</t>
  </si>
  <si>
    <t/>
  </si>
  <si>
    <t>366</t>
  </si>
  <si>
    <t>L.10.010.070.c</t>
  </si>
  <si>
    <t>Monitor da tavolo, alimentazione 220 V-50 Hz Monitor a colori da 18,5''LED, risoluzione HD, 1/2 (speakers, 2 W), Assorbimento 30 W Max, Dim. 341 x 451 mm, Alimentazione 100 - 240 V- 50 - 60 Hz, Ingesso video 1 (VGA), 1 (BNC +1 loop), 1 (HDMI), 1(S-Video)</t>
  </si>
  <si>
    <t>M I S U R A Z I O N I:</t>
  </si>
  <si>
    <t/>
  </si>
  <si>
    <t>2.00</t>
  </si>
  <si>
    <t/>
  </si>
  <si>
    <t/>
  </si>
  <si>
    <t/>
  </si>
  <si>
    <t>ROUND(PRODUCT(E$ROW_PU$:H$ROW_LUNG$),2)</t>
  </si>
  <si>
    <t>2.00</t>
  </si>
  <si>
    <t>3'</t>
  </si>
  <si>
    <t>SOMMANO cad</t>
  </si>
  <si>
    <t>ROUND(SUM(I$ROW_ID_SOMMANO_INIT$:I$ROW_ID_SOMMANO_FINE$),2)</t>
  </si>
  <si>
    <t>2.00</t>
  </si>
  <si>
    <t>777.89</t>
  </si>
  <si>
    <t>ROUND(PRODUCT(I$ROW_SOMMANO_QTA$:J$ROW_UNITARIO$),2)</t>
  </si>
  <si>
    <t>1555.78</t>
  </si>
  <si>
    <t/>
  </si>
  <si>
    <t>367</t>
  </si>
  <si>
    <t>AP_IE_001</t>
  </si>
  <si>
    <t>Fornitura e posa in opera di n.1 Armadio rack 19’ a pavimento 21 unità, dim. 600x600x1.140 mm, n.1 UPS Multipower 2000 RM o equivalente, potenza nominale 2.000 VA, n.1 Switch Interlogic modello NS475024S4T4X o similare, n.2 cassetti ottici 19” (1U) modulari estraibili, colore nero, completi di n.3 pannelli ciechi e n.8 placchette con n.3 fori SC Duplex / LC Quad, n.24 moduli di conversione fibra / SFP-Port 1000Base-SX Mini-GBIC Module - 2 Fiber - 550m - Multimodale - 850nm (0~50°C) - Based on 50/125μm OM2 Fiber, n.15 bretelle ottiche multimodali 50/125 OM2, n.1 Workstation y3y78et, z240 - i7-7700 - 1tb hdd nr 1 940,0000 sataiii - 8gb ram ddr4 wd40purz hard disk sata3 4tb cache 64mb western digital purple x videosorveglianza. la workstation sarà in grado di gestire n.24 flussi video in mpeg4, Con registrazione di tutti i flussi video fino a 24 ore. Corredata di: n.1 licenza base, n.15 licenze per telecamere, n.15 PMA n.1 anno incluso per licenza telecamera milestone xprotect express. Apparecchiature secondo le indicazioni del Capitolato tecnico, inclusa programmazione, attivazione del software (su PC escluso dalla fornitura) e messa in servizio del sistema - Prezzo adeguato al DL 50/2022 (Decreto Aiuti).</t>
  </si>
  <si>
    <t>M I S U R A Z I O N I:</t>
  </si>
  <si>
    <t/>
  </si>
  <si>
    <t>1.00</t>
  </si>
  <si>
    <t/>
  </si>
  <si>
    <t/>
  </si>
  <si>
    <t/>
  </si>
  <si>
    <t>ROUND(PRODUCT(E$ROW_PU$:H$ROW_LUNG$),2)</t>
  </si>
  <si>
    <t>1.00</t>
  </si>
  <si>
    <t>3'</t>
  </si>
  <si>
    <t>SOMMANO cadauno</t>
  </si>
  <si>
    <t>ROUND(SUM(I$ROW_ID_SOMMANO_INIT$:I$ROW_ID_SOMMANO_FINE$),2)</t>
  </si>
  <si>
    <t>1.00</t>
  </si>
  <si>
    <t>19270.27</t>
  </si>
  <si>
    <t>ROUND(PRODUCT(I$ROW_SOMMANO_QTA$:J$ROW_UNITARIO$),2)</t>
  </si>
  <si>
    <t>19270.27</t>
  </si>
  <si>
    <t/>
  </si>
  <si>
    <t>368</t>
  </si>
  <si>
    <t>AP_IE_002</t>
  </si>
  <si>
    <t>Fornitura e posa in opera di Mediaconverter fibra / rame a n.4 uscite rame - Prezzo adeguato al DL 50/2022 (Decreto Aiuti).</t>
  </si>
  <si>
    <t>M I S U R A Z I O N I:</t>
  </si>
  <si>
    <t/>
  </si>
  <si>
    <t>9.00</t>
  </si>
  <si>
    <t/>
  </si>
  <si>
    <t/>
  </si>
  <si>
    <t/>
  </si>
  <si>
    <t>ROUND(PRODUCT(E$ROW_PU$:H$ROW_LUNG$),2)</t>
  </si>
  <si>
    <t>9.00</t>
  </si>
  <si>
    <t>3'</t>
  </si>
  <si>
    <t>SOMMANO cadauno</t>
  </si>
  <si>
    <t>ROUND(SUM(I$ROW_ID_SOMMANO_INIT$:I$ROW_ID_SOMMANO_FINE$),2)</t>
  </si>
  <si>
    <t>9.00</t>
  </si>
  <si>
    <t>335.22</t>
  </si>
  <si>
    <t>ROUND(PRODUCT(I$ROW_SOMMANO_QTA$:J$ROW_UNITARIO$),2)</t>
  </si>
  <si>
    <t>3016.98</t>
  </si>
  <si>
    <t/>
  </si>
  <si>
    <t>369</t>
  </si>
  <si>
    <t>L.02.080.010.a</t>
  </si>
  <si>
    <t>Tubo per impianti elettrici protettivi isolanti del tipo flessibile in PVC auto estinguente, serie leggera IMQ, completi di sonda tira - filo, giunzioni, curve, manicotti, cavallotti di fissaggio, sotto traccia o all’interno di controsoffitti o intercapedini o in vista Diametro 16 mm</t>
  </si>
  <si>
    <t>M I S U R A Z I O N I:</t>
  </si>
  <si>
    <t/>
  </si>
  <si>
    <t>60.00</t>
  </si>
  <si>
    <t/>
  </si>
  <si>
    <t/>
  </si>
  <si>
    <t/>
  </si>
  <si>
    <t>ROUND(PRODUCT(E$ROW_PU$:H$ROW_LUNG$),2)</t>
  </si>
  <si>
    <t>60.00</t>
  </si>
  <si>
    <t>3'</t>
  </si>
  <si>
    <t>SOMMANO m</t>
  </si>
  <si>
    <t>ROUND(SUM(I$ROW_ID_SOMMANO_INIT$:I$ROW_ID_SOMMANO_FINE$),2)</t>
  </si>
  <si>
    <t>60.00</t>
  </si>
  <si>
    <t>2.02</t>
  </si>
  <si>
    <t>ROUND(PRODUCT(I$ROW_SOMMANO_QTA$:J$ROW_UNITARIO$),2)</t>
  </si>
  <si>
    <t>121.20</t>
  </si>
  <si>
    <t/>
  </si>
  <si>
    <t>370</t>
  </si>
  <si>
    <t>L.02.120.070.c</t>
  </si>
  <si>
    <t>Cassetta di derivazione con grado di protezione IP 55, Cassetta di derivazione e contenimento stagna da parete, con coperchio a vite e passacavi, grado di protezione IP 55, rispondente alla norma CEI, protetta contro i contatti diretti Da 150x110x70 mm</t>
  </si>
  <si>
    <t>M I S U R A Z I O N I:</t>
  </si>
  <si>
    <t/>
  </si>
  <si>
    <t>9.00</t>
  </si>
  <si>
    <t/>
  </si>
  <si>
    <t/>
  </si>
  <si>
    <t/>
  </si>
  <si>
    <t>ROUND(PRODUCT(E$ROW_PU$:H$ROW_LUNG$),2)</t>
  </si>
  <si>
    <t>9.00</t>
  </si>
  <si>
    <t>3'</t>
  </si>
  <si>
    <t>SOMMANO cad</t>
  </si>
  <si>
    <t>ROUND(SUM(I$ROW_ID_SOMMANO_INIT$:I$ROW_ID_SOMMANO_FINE$),2)</t>
  </si>
  <si>
    <t>9.00</t>
  </si>
  <si>
    <t>12.74</t>
  </si>
  <si>
    <t>ROUND(PRODUCT(I$ROW_SOMMANO_QTA$:J$ROW_UNITARIO$),2)</t>
  </si>
  <si>
    <t>114.66</t>
  </si>
  <si>
    <t/>
  </si>
  <si>
    <t>ROUND(SUM(K4:K$ROW_ULTIMA_VOCE$),2)</t>
  </si>
  <si>
    <t>2767709.99</t>
  </si>
  <!--$NUOVAVOCE$-->
</sst>
</file>

<file path=xl/styles.xml><?xml version="1.0" encoding="utf-8"?>
<styleSheet xmlns="http://schemas.openxmlformats.org/spreadsheetml/2006/main">
  <numFmts count="8">
    <numFmt numFmtId="1" formatCode="#.######;"/>
    <numFmt numFmtId="2" formatCode="0.00"/>
    <numFmt numFmtId="3" formatCode="0.00"/>
    <numFmt numFmtId="4" formatCode="0.000"/>
    <numFmt numFmtId="5" formatCode="0.000"/>
    <numFmt numFmtId="6" formatCode="0.00"/>
    <numFmt numFmtId="7" formatCode="0.00"/>
    <numFmt numFmtId="8" formatCode="0.00"/>
  </numFmts>
  <fonts count="14">
    <font>
      <sz val="8"/>
      <name val="Tahoma"/>
    </font>
    <font>
      <sz val="8"/>
      <name val="Tahoma"/>
    </font>
    <font>
      <b/>
      <sz val="8"/>
      <name val="Tahoma"/>
    </font>
    <font>
      <b/>
      <sz val="10"/>
      <color indexed="9"/>
      <name val="Tahoma"/>
    </font>
    <font>
      <b/>
      <sz val="10"/>
      <color indexed="17"/>
      <name val="Tahoma"/>
    </font>
    <font>
      <sz val="6"/>
      <name val="Tahoma"/>
    </font>
    <font>
      <sz val="10"/>
      <color indexed="17"/>
      <name val="Tahoma"/>
      <family val="2"/>
    </font>
    <font>
      <b/>
      <sz val="6"/>
      <name val="Tahoma"/>
    </font>
    <font>
      <b/>
      <sz val="9"/>
      <color indexed="17"/>
      <name val="Tahoma"/>
    </font>
    <font>
      <b/>
      <sz val="10"/>
      <color indexed="17"/>
      <name val="Tahoma"/>
      <family val="2"/>
    </font>
    <font>
      <sz val="6"/>
      <name val="Tahoma"/>
      <family val="2"/>
    </font>
    <font>
      <sz val="8"/>
      <color rgb="FFFF0000"/>
      <name val="Tahoma"/>
      <family val="2"/>
    </font>
    <font>
      <sz val="8"/>
      <color rgb="FF002060"/>
      <name val="Tahoma"/>
      <family val="2"/>
    </font>
    <font>
      <sz val="8"/>
      <color rgb="FF00B0F0"/>
      <name val="Tahoma"/>
      <family val="2"/>
    </font>
  </fonts>
  <fills count="4">
    <fill>
      <patternFill patternType="none"/>
    </fill>
    <fill>
      <patternFill patternType="gray125"/>
    </fill>
    <fill>
      <patternFill patternType="solid">
        <fgColor indexed="9"/>
        <bgColor indexed="64"/>
      </patternFill>
    </fill>
    <fill>
      <patternFill patternType="solid">
        <fgColor indexed="22"/>
        <bgColor indexed="64"/>
      </patternFill>
    </fill>
  </fills>
  <borders count="20">
    <border>
      <left/>
      <right/>
      <top/>
      <bottom/>
      <diagonal/>
    </border>
    <border>
      <left style="double">
        <color indexed="17"/>
      </left>
      <right style="thin">
        <color indexed="17"/>
      </right>
      <top style="double">
        <color indexed="17"/>
      </top>
      <bottom/>
      <diagonal/>
    </border>
    <border>
      <left style="thin">
        <color indexed="17"/>
      </left>
      <right style="thin">
        <color indexed="17"/>
      </right>
      <top style="double">
        <color indexed="17"/>
      </top>
      <bottom/>
      <diagonal/>
    </border>
    <border>
      <left style="thin">
        <color indexed="17"/>
      </left>
      <right/>
      <top style="double">
        <color indexed="17"/>
      </top>
      <bottom style="thin">
        <color indexed="17"/>
      </bottom>
      <diagonal/>
    </border>
    <border>
      <left/>
      <right/>
      <top style="double">
        <color indexed="17"/>
      </top>
      <bottom style="thin">
        <color indexed="17"/>
      </bottom>
      <diagonal/>
    </border>
    <border>
      <left/>
      <right style="thin">
        <color indexed="17"/>
      </right>
      <top style="double">
        <color indexed="17"/>
      </top>
      <bottom style="thin">
        <color indexed="17"/>
      </bottom>
      <diagonal/>
    </border>
    <border>
      <left/>
      <right style="double">
        <color indexed="17"/>
      </right>
      <top style="double">
        <color indexed="17"/>
      </top>
      <bottom style="thin">
        <color indexed="17"/>
      </bottom>
      <diagonal/>
    </border>
    <border>
      <left style="thin">
        <color indexed="17"/>
      </left>
      <right style="thin">
        <color indexed="17"/>
      </right>
      <top/>
      <bottom style="medium">
        <color indexed="17"/>
      </bottom>
      <diagonal/>
    </border>
    <border>
      <left/>
      <right style="thin">
        <color indexed="17"/>
      </right>
      <top style="double">
        <color indexed="17"/>
      </top>
      <bottom/>
      <diagonal/>
    </border>
    <border>
      <left style="thin">
        <color indexed="17"/>
      </left>
      <right style="thin">
        <color indexed="17"/>
      </right>
      <top/>
      <bottom/>
      <diagonal/>
    </border>
    <border>
      <left/>
      <right style="thin">
        <color indexed="17"/>
      </right>
      <top/>
      <bottom/>
      <diagonal/>
    </border>
    <border>
      <left style="thin">
        <color indexed="17"/>
      </left>
      <right style="double">
        <color indexed="17"/>
      </right>
      <top/>
      <bottom/>
      <diagonal/>
    </border>
    <border>
      <left style="thin">
        <color indexed="17"/>
      </left>
      <right style="thin">
        <color indexed="17"/>
      </right>
      <top/>
      <bottom style="thin">
        <color indexed="17"/>
      </bottom>
      <diagonal/>
    </border>
    <border>
      <left style="thin">
        <color indexed="17"/>
      </left>
      <right style="double">
        <color indexed="17"/>
      </right>
      <top/>
      <bottom style="medium">
        <color indexed="17"/>
      </bottom>
      <diagonal/>
    </border>
    <border>
      <left style="thin">
        <color indexed="17"/>
      </left>
      <right style="double">
        <color indexed="17"/>
      </right>
      <top/>
      <bottom style="thin">
        <color indexed="17"/>
      </bottom>
      <diagonal/>
    </border>
    <border>
      <left/>
      <right style="thin">
        <color indexed="17"/>
      </right>
      <top/>
      <bottom style="thin">
        <color indexed="17"/>
      </bottom>
      <diagonal/>
    </border>
    <border>
      <left/>
      <right style="thin">
        <color indexed="17"/>
      </right>
      <top/>
      <bottom style="medium">
        <color indexed="17"/>
      </bottom>
      <diagonal/>
    </border>
    <border>
      <left style="thin">
        <color indexed="17"/>
      </left>
      <right/>
      <top style="double">
        <color indexed="17"/>
      </top>
      <bottom/>
      <diagonal/>
    </border>
    <border>
      <left style="thin">
        <color indexed="17"/>
      </left>
      <right/>
      <top/>
      <bottom/>
      <diagonal/>
    </border>
    <border>
      <left style="thin">
        <color indexed="17"/>
      </left>
      <right/>
      <top/>
      <bottom style="thin">
        <color indexed="17"/>
      </bottom>
      <diagonal/>
    </border>
  </borders>
  <cellStyleXfs count="1">
    <xf numFmtId="0" fontId="0" fillId="0" borderId="0"/>
  </cellStyleXfs>
  <cellXfs count="69">
    <xf numFmtId="0" fontId="0" fillId="0" borderId="0" xfId="0"/>
    <xf numFmtId="0" fontId="0" fillId="0" borderId="0" xfId="0" applyAlignment="1">
      <alignment horizontal="justify" vertical="top" wrapText="1"/>
    </xf>
    <xf numFmtId="49" fontId="0" fillId="0" borderId="0" xfId="0" applyNumberFormat="1"/>
    <xf numFmtId="0" fontId="6" fillId="0" borderId="1" xfId="0" applyFont="1" applyBorder="1" applyAlignment="1">
      <alignment horizontal="center" vertical="center"/>
    </xf>
    <xf numFmtId="0" fontId="6" fillId="0" borderId="2" xfId="0" applyFont="1" applyBorder="1" applyAlignment="1">
      <alignment horizontal="center" vertical="center"/>
    </xf>
    <xf numFmtId="0" fontId="6" fillId="0" borderId="2" xfId="0" applyFont="1" applyBorder="1" applyAlignment="1">
      <alignment horizontal="center" vertical="center" wrapText="1"/>
    </xf>
    <xf numFmtId="0" fontId="6" fillId="0" borderId="3" xfId="0" applyFont="1" applyBorder="1"/>
    <xf numFmtId="0" fontId="6" fillId="0" borderId="4" xfId="0" applyFont="1" applyBorder="1"/>
    <xf numFmtId="0" fontId="6" fillId="0" borderId="5" xfId="0" applyFont="1" applyBorder="1"/>
    <xf numFmtId="0" fontId="6" fillId="0" borderId="2" xfId="0" applyFont="1" applyBorder="1" applyAlignment="1">
      <alignment horizontal="center"/>
    </xf>
    <xf numFmtId="0" fontId="6" fillId="0" borderId="3" xfId="0" applyFont="1" applyBorder="1" applyAlignment="1">
      <alignment horizontal="left"/>
    </xf>
    <xf numFmtId="0" fontId="6" fillId="0" borderId="6" xfId="0" applyFont="1" applyBorder="1"/>
    <xf numFmtId="0" fontId="2" fillId="0" borderId="0" xfId="0" applyFont="1"/>
    <xf numFmtId="49" fontId="4" fillId="2" borderId="7" xfId="0" applyNumberFormat="1" applyFont="1" applyFill="1" applyBorder="1" applyAlignment="1">
      <alignment horizontal="center" vertical="center" wrapText="1"/>
    </xf>
    <xf numFmtId="49" fontId="3" fillId="3" borderId="8" xfId="0" applyNumberFormat="1" applyFont="1" applyFill="1" applyBorder="1" applyAlignment="1">
      <alignment horizontal="center" vertical="center"/>
    </xf>
    <xf numFmtId="49" fontId="3" fillId="3" borderId="2" xfId="0" applyNumberFormat="1" applyFont="1" applyFill="1" applyBorder="1" applyAlignment="1">
      <alignment horizontal="center" vertical="center"/>
    </xf>
    <xf numFmtId="49" fontId="0" fillId="0" borderId="9" xfId="0" applyNumberFormat="1" applyFill="1" applyBorder="1" applyAlignment="1">
      <alignment horizontal="left" vertical="top" wrapText="1"/>
    </xf>
    <xf numFmtId="49" fontId="0" fillId="0" borderId="12" xfId="0" applyNumberFormat="1" applyFill="1" applyBorder="1" applyAlignment="1">
      <alignment horizontal="left" vertical="top" wrapText="1"/>
    </xf>
    <xf numFmtId="0" fontId="1" fillId="0" borderId="0" xfId="0" applyNumberFormat="1" applyFont="1" applyFill="1" applyBorder="1" applyAlignment="1" applyProtection="1"/>
    <xf numFmtId="2" fontId="0" fillId="0" borderId="0" xfId="0" applyNumberFormat="1"/>
    <xf numFmtId="49" fontId="0" fillId="0" borderId="9" xfId="0" applyNumberFormat="1" applyFill="1" applyBorder="1"/>
    <xf numFmtId="49" fontId="0" fillId="0" borderId="10" xfId="0" applyNumberFormat="1" applyFill="1" applyBorder="1"/>
    <xf numFmtId="168" fontId="4" fillId="2" borderId="7" xfId="0" applyNumberFormat="1" applyFont="1" applyFill="1" applyBorder="1" applyAlignment="1">
      <alignment horizontal="center" vertical="center" wrapText="1"/>
    </xf>
    <xf numFmtId="168" fontId="0" fillId="0" borderId="9" xfId="0" applyNumberFormat="1" applyBorder="1" applyAlignment="1">
      <alignment horizontal="justify" vertical="top" wrapText="1"/>
    </xf>
    <xf numFmtId="2" fontId="8" fillId="2" borderId="7" xfId="0" applyNumberFormat="1" applyFont="1" applyFill="1" applyBorder="1" applyAlignment="1">
      <alignment horizontal="center" vertical="center" wrapText="1"/>
    </xf>
    <xf numFmtId="2" fontId="0" fillId="0" borderId="9" xfId="0" applyNumberFormat="1" applyBorder="1" applyAlignment="1">
      <alignment horizontal="right" wrapText="1"/>
    </xf>
    <xf numFmtId="169" fontId="8" fillId="2" borderId="7" xfId="0" applyNumberFormat="1" applyFont="1" applyFill="1" applyBorder="1" applyAlignment="1">
      <alignment horizontal="center" vertical="center" wrapText="1"/>
    </xf>
    <xf numFmtId="169" fontId="0" fillId="0" borderId="9" xfId="0" applyNumberFormat="1" applyBorder="1" applyAlignment="1">
      <alignment horizontal="right" wrapText="1"/>
    </xf>
    <xf numFmtId="2" fontId="4" fillId="2" borderId="7" xfId="0" applyNumberFormat="1" applyFont="1" applyFill="1" applyBorder="1" applyAlignment="1">
      <alignment horizontal="center" vertical="center" wrapText="1"/>
    </xf>
    <xf numFmtId="2" fontId="9" fillId="2" borderId="7" xfId="0" applyNumberFormat="1" applyFont="1" applyFill="1" applyBorder="1" applyAlignment="1">
      <alignment horizontal="center" vertical="center" wrapText="1"/>
    </xf>
    <xf numFmtId="2" fontId="9" fillId="2" borderId="13" xfId="0" applyNumberFormat="1" applyFont="1" applyFill="1" applyBorder="1" applyAlignment="1">
      <alignment horizontal="center" vertical="center" wrapText="1"/>
    </xf>
    <xf numFmtId="174" fontId="0" fillId="0" borderId="11" xfId="0" applyNumberFormat="1" applyBorder="1" applyAlignment="1">
      <alignment horizontal="right" wrapText="1"/>
    </xf>
    <!--32-->
    <xf numFmtId="2" fontId="0" fillId="0" borderId="9" xfId="0" applyNumberFormat="1" applyBorder="1" applyAlignment="1">
      <alignment horizontal="right" vertical="top" wrapText="1"/>
    </xf>
    <!--32-->
    <!--33-->
    <xf numFmtId="3" fontId="0" fillId="0" borderId="9" xfId="0" applyNumberFormat="1" applyBorder="1" applyAlignment="1">
      <alignment horizontal="right" vertical="top" wrapText="1"/>
    </xf>
    <!--33-->
    <!--34-->
    <xf numFmtId="4" fontId="0" fillId="0" borderId="9" xfId="0" applyNumberFormat="1" applyBorder="1" applyAlignment="1">
      <alignment horizontal="right" vertical="top" wrapText="1"/>
    </xf>
    <!--34-->
    <!--35-->
    <xf numFmtId="5" fontId="0" fillId="0" borderId="9" xfId="0" applyNumberFormat="1" applyBorder="1" applyAlignment="1">
      <alignment horizontal="right" vertical="top" wrapText="1"/>
    </xf>
    <!--35-->
    <!--36-->
    <xf numFmtId="6" fontId="0" fillId="0" borderId="9" xfId="0" applyNumberFormat="1" applyBorder="1" applyAlignment="1">
      <alignment horizontal="right" vertical="top" wrapText="1"/>
    </xf>
    <!--36-->
    <!--37-->
    <xf numFmtId="7" fontId="0" fillId="0" borderId="9" xfId="0" applyNumberFormat="1" applyBorder="1" applyAlignment="1">
      <alignment horizontal="right" vertical="top" wrapText="1"/>
    </xf>
    <!--37-->
    <!--38-->
    <xf numFmtId="8" fontId="0" fillId="0" borderId="9" xfId="0" applyNumberFormat="1" applyBorder="1" applyAlignment="1">
      <alignment horizontal="right" vertical="top" wrapText="1"/>
    </xf>
    <!--38-->
    <xf numFmtId="168" fontId="0" fillId="0" borderId="12" xfId="0" applyNumberFormat="1" applyBorder="1" applyAlignment="1">
      <alignment horizontal="justify" vertical="top" wrapText="1"/>
    </xf>
    <xf numFmtId="2" fontId="0" fillId="0" borderId="12" xfId="0" applyNumberFormat="1" applyBorder="1" applyAlignment="1">
      <alignment horizontal="right" wrapText="1"/>
    </xf>
    <xf numFmtId="169" fontId="0" fillId="0" borderId="12" xfId="0" applyNumberFormat="1" applyBorder="1" applyAlignment="1">
      <alignment horizontal="right" wrapText="1"/>
    </xf>
    <xf numFmtId="2" fontId="0" fillId="0" borderId="14" xfId="0" applyNumberFormat="1" applyBorder="1" applyAlignment="1">
      <alignment horizontal="right" wrapText="1"/>
    </xf>
    <xf numFmtId="49" fontId="0" fillId="0" borderId="15" xfId="0" applyNumberFormat="1" applyFill="1" applyBorder="1"/>
    <xf numFmtId="49" fontId="0" fillId="0" borderId="12" xfId="0" applyNumberFormat="1" applyFill="1" applyBorder="1"/>
    <xf numFmtId="49" fontId="4" fillId="2" borderId="16" xfId="0" applyNumberFormat="1" applyFont="1" applyFill="1" applyBorder="1" applyAlignment="1">
      <alignment horizontal="center" vertical="center"/>
    </xf>
    <xf numFmtId="49" fontId="0" fillId="0" borderId="10" xfId="0" applyNumberFormat="1" applyFill="1" applyBorder="1" applyAlignment="1">
      <alignment horizontal="right" vertical="top"/>
    </xf>
    <xf numFmtId="49" fontId="0" fillId="0" borderId="15" xfId="0" applyNumberFormat="1" applyFill="1" applyBorder="1" applyAlignment="1">
      <alignment horizontal="right" vertical="top"/>
    </xf>
    <xf numFmtId="49" fontId="3" fillId="3" borderId="17" xfId="0" applyNumberFormat="1" applyFont="1" applyFill="1" applyBorder="1" applyAlignment="1">
      <alignment horizontal="center" vertical="center"/>
    </xf>
    <xf numFmtId="49" fontId="0" fillId="0" borderId="18" xfId="0" applyNumberFormat="1" applyFill="1" applyBorder="1"/>
    <xf numFmtId="49" fontId="0" fillId="0" borderId="19" xfId="0" applyNumberFormat="1" applyFill="1" applyBorder="1"/>
    <xf numFmtId="0" fontId="10" fillId="0" borderId="0" xfId="0" applyFont="1"/>
    <xf numFmtId="49" fontId="0" fillId="0" borderId="0" xfId="0" applyNumberFormat="1" applyFill="1" applyBorder="1" applyAlignment="1">
      <alignment horizontal="left" vertical="top"/>
    </xf>
    <xf numFmtId="49" fontId="0" fillId="0" borderId="18" xfId="0" applyNumberFormat="1" applyFill="1" applyBorder="1"/>
    <xf numFmtId="49" fontId="0" fillId="0" borderId="19" xfId="0" applyNumberFormat="1" applyFill="1" applyBorder="1"/>
    <xf numFmtId="0" fontId="10" fillId="0" borderId="0" xfId="0" applyFont="1"/>
    <xf numFmtId="49" fontId="0" fillId="0" borderId="0" xfId="0" applyNumberFormat="1" applyFill="1" applyBorder="1" applyAlignment="1">
      <alignment horizontal="left" vertical="top"/>
    </xf>
    <xf numFmtId="168" fontId="0" fillId="0" borderId="0" xfId="0" applyNumberFormat="1" applyBorder="1" applyAlignment="1">
      <alignment horizontal="justify" vertical="top" wrapText="1"/>
    </xf>
    <xf numFmtId="2" fontId="0" fillId="0" borderId="0" xfId="0" applyNumberFormat="1" applyBorder="1" applyAlignment="1">
      <alignment horizontal="right" wrapText="1"/>
    </xf>
    <xf numFmtId="169" fontId="0" fillId="0" borderId="0" xfId="0" applyNumberFormat="1" applyBorder="1" applyAlignment="1">
      <alignment horizontal="right" wrapText="1"/>
    </xf>
    <xf numFmtId="170" fontId="11" fillId="0" borderId="9" xfId="0" applyNumberFormat="1" applyFont="1" applyBorder="1" applyAlignment="1">
      <alignment horizontal="justify" vertical="top" wrapText="1"/>
    </xf>
    <xf numFmtId="171" fontId="11" fillId="0" borderId="9" xfId="0" applyNumberFormat="1" applyFont="1" applyBorder="1" applyAlignment="1">
      <alignment horizontal="right" vertical="top" wrapText="1"/>
    </xf>
    <xf numFmtId="172" fontId="12" fillId="0" borderId="9" xfId="0" applyNumberFormat="1" applyFont="1" applyBorder="1" applyAlignment="1">
      <alignment horizontal="justify" vertical="top" wrapText="1"/>
    </xf>
    <xf numFmtId="49" fontId="0" fillId="0" borderId="0" xfId="0" applyNumberFormat="1" applyFill="1" applyBorder="1"/>
    <xf numFmtId="6" fontId="13" fillId="0" borderId="9" xfId="0" applyNumberFormat="1" applyFont="1" applyBorder="1" applyAlignment="1">
      <alignment horizontal="right" vertical="top" wrapText="1"/>
    </xf>
    <!--32-->
    <xf numFmtId="2" fontId="11" fillId="0" borderId="9" xfId="0" applyNumberFormat="1" applyBorder="1" applyAlignment="1">
      <alignment horizontal="right" vertical="top" wrapText="1"/>
    </xf>
    <!--32-->
    <!--33-->
    <xf numFmtId="3" fontId="11" fillId="0" borderId="9" xfId="0" applyNumberFormat="1" applyBorder="1" applyAlignment="1">
      <alignment horizontal="right" vertical="top" wrapText="1"/>
    </xf>
    <!--33-->
    <!--34-->
    <xf numFmtId="4" fontId="11" fillId="0" borderId="9" xfId="0" applyNumberFormat="1" applyBorder="1" applyAlignment="1">
      <alignment horizontal="right" vertical="top" wrapText="1"/>
    </xf>
    <!--34-->
    <!--35-->
    <xf numFmtId="5" fontId="11" fillId="0" borderId="9" xfId="0" applyNumberFormat="1" applyBorder="1" applyAlignment="1">
      <alignment horizontal="right" vertical="top" wrapText="1"/>
    </xf>
    <!--35-->
    <!--36-->
    <xf numFmtId="6" fontId="11" fillId="0" borderId="9" xfId="0" applyNumberFormat="1" applyBorder="1" applyAlignment="1">
      <alignment horizontal="right" vertical="top" wrapText="1"/>
    </xf>
    <!--36-->
    <!--37-->
    <xf numFmtId="7" fontId="11" fillId="0" borderId="9" xfId="0" applyNumberFormat="1" applyBorder="1" applyAlignment="1">
      <alignment horizontal="right" vertical="top" wrapText="1"/>
    </xf>
    <!--37-->
    <!--38-->
    <xf numFmtId="8" fontId="11" fillId="0" borderId="9" xfId="0" applyNumberFormat="1" applyBorder="1" applyAlignment="1">
      <alignment horizontal="right" vertical="top" wrapText="1"/>
    </xf>
    <!--38-->
  </cellXfs>
  <cellStyles count="1">
    <cellStyle name="Normale" xfId="0" builtinId="0"/>
  </cellStyles>
  <dxfs count="48">
    <dxf>
      <font>
        <b val="0"/>
        <i val="0"/>
        <condense val="0"/>
        <extend val="0"/>
        <color indexed="10"/>
      </font>
    </dxf>
    <dxf>
      <font>
        <b val="0"/>
        <i val="0"/>
        <condense val="0"/>
        <extend val="0"/>
        <color indexed="10"/>
      </font>
    </dxf>
    <dxf>
      <font>
        <b val="0"/>
        <i val="0"/>
        <condense val="0"/>
        <extend val="0"/>
        <color indexed="10"/>
      </font>
    </dxf>
    <dxf>
      <font>
        <b val="0"/>
        <i val="0"/>
        <condense val="0"/>
        <extend val="0"/>
      </font>
      <border>
        <left/>
        <right/>
        <top/>
        <bottom style="thin">
          <color indexed="22"/>
        </bottom>
      </border>
    </dxf>
    <dxf>
      <font>
        <b val="0"/>
        <i val="0"/>
        <condense val="0"/>
        <extend val="0"/>
      </font>
      <border>
        <left/>
        <right/>
        <top style="thin">
          <color indexed="22"/>
        </top>
        <bottom/>
      </border>
    </dxf>
    <dxf>
      <font>
        <b val="0"/>
        <i val="0"/>
        <condense val="0"/>
        <extend val="0"/>
        <color indexed="10"/>
      </font>
    </dxf>
    <dxf>
      <font>
        <b val="0"/>
        <i val="0"/>
        <condense val="0"/>
        <extend val="0"/>
        <color indexed="10"/>
      </font>
    </dxf>
    <dxf>
      <font>
        <b val="0"/>
        <i val="0"/>
        <condense val="0"/>
        <extend val="0"/>
        <color indexed="10"/>
      </font>
    </dxf>
    <dxf>
      <font>
        <b val="0"/>
        <i val="0"/>
        <condense val="0"/>
        <extend val="0"/>
        <color indexed="10"/>
      </font>
    </dxf>
    <dxf>
      <font>
        <b val="0"/>
        <i val="0"/>
        <condense val="0"/>
        <extend val="0"/>
        <color indexed="10"/>
      </font>
    </dxf>
    <dxf>
      <font>
        <b val="0"/>
        <i val="0"/>
        <condense val="0"/>
        <extend val="0"/>
        <color indexed="12"/>
      </font>
    </dxf>
    <dxf>
      <font>
        <b val="0"/>
        <i val="0"/>
        <condense val="0"/>
        <extend val="0"/>
        <color indexed="18"/>
      </font>
    </dxf>
    <dxf>
      <font>
        <b val="0"/>
        <i val="0"/>
        <condense val="0"/>
        <extend val="0"/>
        <color indexed="10"/>
      </font>
    </dxf>
    <dxf>
      <font>
        <b val="0"/>
        <i val="0"/>
        <condense val="0"/>
        <extend val="0"/>
      </font>
      <border>
        <left/>
        <right/>
        <top/>
        <bottom style="thin">
          <color indexed="22"/>
        </bottom>
      </border>
    </dxf>
    <dxf>
      <font>
        <b val="0"/>
        <i val="0"/>
        <condense val="0"/>
        <extend val="0"/>
      </font>
      <border>
        <left/>
        <right/>
        <top style="thin">
          <color indexed="22"/>
        </top>
        <bottom/>
      </border>
    </dxf>
    <dxf>
      <font>
        <b val="0"/>
        <i val="0"/>
        <condense val="0"/>
        <extend val="0"/>
        <color indexed="10"/>
      </font>
    </dxf>
    <dxf>
      <font>
        <b val="0"/>
        <i val="0"/>
        <condense val="0"/>
        <extend val="0"/>
      </font>
      <border>
        <left/>
        <right/>
        <top/>
        <bottom style="thin">
          <color indexed="22"/>
        </bottom>
      </border>
    </dxf>
    <dxf>
      <font>
        <b val="0"/>
        <i val="0"/>
        <condense val="0"/>
        <extend val="0"/>
      </font>
      <border>
        <left/>
        <right/>
        <top style="thin">
          <color indexed="22"/>
        </top>
        <bottom/>
      </border>
    </dxf>
    <dxf>
      <font>
        <b val="0"/>
        <i val="0"/>
        <condense val="0"/>
        <extend val="0"/>
        <color indexed="10"/>
      </font>
    </dxf>
    <dxf>
      <font>
        <b val="0"/>
        <i val="0"/>
        <condense val="0"/>
        <extend val="0"/>
        <color indexed="10"/>
      </font>
    </dxf>
    <dxf>
      <font>
        <b val="0"/>
        <i val="0"/>
        <condense val="0"/>
        <extend val="0"/>
        <color indexed="10"/>
      </font>
    </dxf>
    <dxf>
      <font>
        <b val="0"/>
        <i val="0"/>
        <condense val="0"/>
        <extend val="0"/>
        <color indexed="10"/>
      </font>
    </dxf>
    <dxf>
      <font>
        <b val="0"/>
        <i val="0"/>
        <condense val="0"/>
        <extend val="0"/>
        <color indexed="12"/>
      </font>
    </dxf>
    <dxf>
      <font>
        <b val="0"/>
        <i val="0"/>
        <condense val="0"/>
        <extend val="0"/>
        <color indexed="18"/>
      </font>
    </dxf>
    <dxf>
      <font>
        <b val="0"/>
        <i val="0"/>
        <condense val="0"/>
        <extend val="0"/>
        <color indexed="10"/>
      </font>
    </dxf>
    <dxf>
      <font>
        <b val="0"/>
        <i val="0"/>
        <condense val="0"/>
        <extend val="0"/>
        <color indexed="12"/>
      </font>
    </dxf>
    <dxf>
      <font>
        <b val="0"/>
        <i val="0"/>
        <condense val="0"/>
        <extend val="0"/>
        <color indexed="18"/>
      </font>
    </dxf>
    <dxf>
      <font>
        <b val="0"/>
        <i val="0"/>
        <condense val="0"/>
        <extend val="0"/>
        <color indexed="10"/>
      </font>
    </dxf>
    <dxf>
      <font>
        <b val="0"/>
        <i val="0"/>
        <condense val="0"/>
        <extend val="0"/>
      </font>
      <border>
        <left/>
        <right/>
        <top/>
        <bottom style="thin">
          <color indexed="22"/>
        </bottom>
      </border>
    </dxf>
    <dxf>
      <font>
        <b val="0"/>
        <i val="0"/>
        <condense val="0"/>
        <extend val="0"/>
      </font>
      <border>
        <left/>
        <right/>
        <top style="thin">
          <color indexed="22"/>
        </top>
        <bottom/>
      </border>
    </dxf>
    <dxf>
      <font>
        <b val="0"/>
        <i val="0"/>
        <condense val="0"/>
        <extend val="0"/>
        <color indexed="10"/>
      </font>
    </dxf>
    <dxf>
      <font>
        <b val="0"/>
        <i val="0"/>
        <condense val="0"/>
        <extend val="0"/>
        <color indexed="10"/>
      </font>
    </dxf>
    <dxf>
      <font>
        <b val="0"/>
        <i val="0"/>
        <condense val="0"/>
        <extend val="0"/>
        <color indexed="12"/>
      </font>
    </dxf>
    <dxf>
      <font>
        <b val="0"/>
        <i val="0"/>
        <condense val="0"/>
        <extend val="0"/>
        <color indexed="18"/>
      </font>
    </dxf>
    <dxf>
      <border outline="0">
        <left style="double">
          <color indexed="17"/>
        </left>
        <right style="double">
          <color indexed="17"/>
        </right>
      </border>
    </dxf>
    <dxf>
      <numFmt numFmtId="30" formatCode="@"/>
      <fill>
        <patternFill patternType="none">
          <fgColor indexed="64"/>
          <bgColor indexed="65"/>
        </patternFill>
      </fill>
      <border diagonalUp="0" diagonalDown="0">
        <left style="thin">
          <color indexed="17"/>
        </left>
        <right/>
        <top/>
        <bottom style="thin">
          <color indexed="17"/>
        </bottom>
        <vertical/>
        <horizontal/>
      </border>
    </dxf>
    <dxf>
      <numFmt numFmtId="30" formatCode="@"/>
      <fill>
        <patternFill patternType="none">
          <fgColor indexed="64"/>
          <bgColor indexed="65"/>
        </patternFill>
      </fill>
      <border diagonalUp="0" diagonalDown="0">
        <left style="thin">
          <color indexed="17"/>
        </left>
        <right style="thin">
          <color indexed="17"/>
        </right>
        <top/>
        <bottom style="thin">
          <color indexed="17"/>
        </bottom>
        <vertical/>
        <horizontal/>
      </border>
    </dxf>
    <dxf>
      <numFmt numFmtId="30" formatCode="@"/>
      <fill>
        <patternFill patternType="none">
          <fgColor indexed="64"/>
          <bgColor indexed="65"/>
        </patternFill>
      </fill>
      <border diagonalUp="0" diagonalDown="0">
        <left/>
        <right style="thin">
          <color indexed="17"/>
        </right>
        <top/>
        <bottom style="thin">
          <color indexed="17"/>
        </bottom>
        <vertical/>
        <horizontal/>
      </border>
    </dxf>
    <dxf>
      <numFmt numFmtId="2" formatCode="0.00"/>
      <alignment horizontal="right" vertical="bottom" textRotation="0" wrapText="1" indent="0" relativeIndent="0" justifyLastLine="0" shrinkToFit="0" mergeCell="0" readingOrder="0"/>
      <border diagonalUp="0" diagonalDown="0">
        <left style="thin">
          <color indexed="17"/>
        </left>
        <right style="double">
          <color indexed="17"/>
        </right>
        <top/>
        <bottom style="thin">
          <color indexed="17"/>
        </bottom>
        <vertical/>
        <horizontal/>
      </border>
    </dxf>
    <dxf>
      <numFmt numFmtId="2" formatCode="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2" formatCode="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169" formatCode="0.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169" formatCode="0.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2" formatCode="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2" formatCode="0.00"/>
      <alignment horizontal="right" vertical="bottom"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168" formatCode="#.######;"/>
      <alignment horizontal="justify" vertical="top"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30" formatCode="@"/>
      <fill>
        <patternFill patternType="none">
          <fgColor indexed="64"/>
          <bgColor indexed="65"/>
        </patternFill>
      </fill>
      <alignment horizontal="left" vertical="top" textRotation="0" wrapText="1" indent="0" relativeIndent="0" justifyLastLine="0" shrinkToFit="0" mergeCell="0" readingOrder="0"/>
      <border diagonalUp="0" diagonalDown="0">
        <left style="thin">
          <color indexed="17"/>
        </left>
        <right style="thin">
          <color indexed="17"/>
        </right>
        <top/>
        <bottom style="thin">
          <color indexed="17"/>
        </bottom>
        <vertical/>
        <horizontal/>
      </border>
    </dxf>
    <dxf>
      <numFmt numFmtId="30" formatCode="@"/>
      <fill>
        <patternFill patternType="none">
          <fgColor indexed="64"/>
          <bgColor indexed="65"/>
        </patternFill>
      </fill>
      <alignment horizontal="right" vertical="top" textRotation="0" wrapText="0" indent="0" relativeIndent="0" justifyLastLine="0" shrinkToFit="0" mergeCell="0" readingOrder="0"/>
      <border diagonalUp="0" diagonalDown="0">
        <left/>
        <right style="thin">
          <color indexed="17"/>
        </right>
        <top/>
        <bottom style="thin">
          <color indexed="17"/>
        </bottom>
        <vertical/>
        <horizontal/>
      </border>
    </dxf>
  </dxfs>
  <tableStyles count="0" defaultTableStyle="TableStyleMedium9" defaultPivotStyle="PivotStyleLight16"/>
</styleSheet>
</file>

<file path=xl/xmlMaps.xml><?xml version="1.0" encoding="utf-8"?>
<MapInfo xmlns="http://schemas.openxmlformats.org/spreadsheetml/2006/main" SelectionNamespaces="xmlns:ns1='ACCA.Misurazioni'">
  <Schema ID="Schema14" Namespace="ACCA.Misurazioni">
    <xsd:schema xmlns:xsd="http://www.w3.org/2001/XMLSchema" xmlns:ns0="ACCA.Misurazioni" xmlns="" targetNamespace="ACCA.Misurazioni">
      <xsd:element nillable="true" name="Misurazioni">
        <xsd:complexType>
          <xsd:sequence minOccurs="0">
            <xsd:element minOccurs="0" maxOccurs="unbounded" nillable="true" name="ItemVC" form="qualified">
              <xsd:complexType>
                <xsd:attribute name="Nr" form="unqualified" type="xsd:string"/>
                <xsd:attribute name="Tar" form="unqualified" type="xsd:string"/>
                <xsd:attribute name="Des" form="unqualified" type="xsd:string"/>
                <xsd:attribute name="ParUg" form="unqualified" type="xsd:string"/>
                <xsd:attribute name="Lung" form="unqualified" type="xsd:string"/>
                <xsd:attribute name="Larg" form="unqualified" type="xsd:string"/>
                <xsd:attribute name="HPeso" form="unqualified" type="xsd:string"/>
                <xsd:attribute name="QT" form="unqualified" type="xsd:string"/>
                <xsd:attribute name="Prz" form="unqualified" type="xsd:string"/>
                <xsd:attribute name="Tot" form="unqualified" type="xsd:string"/>
                <xsd:attribute name="ClDes" form="unqualified" type="xsd:string"/>
                <xsd:attribute name="ClQT" form="unqualified" type="xsd:string"/>
                <xsd:attribute name="Line" form="unqualified" type="xsd:string"/>
                <!--$NUOVACOLONNA_MAPS$-->
              </xsd:complexType>
            </xsd:element>
          </xsd:sequence>
        </xsd:complexType>
      </xsd:element>
    </xsd:schema>
  </Schema>
  <Map ID="1" Name="Misurazioni_mapping" RootElement="Misurazioni" SchemaID="Schema14" ShowImportExportValidationErrors="false" AutoFit="false" Append="false" PreserveSortAFLayout="false" PreserveFormat="true">
    <DataBinding DataBindingName="Binding1" FileBinding="true" ConnectionID="1" DataBindingLoadMode="1"/>
  </Map>
</MapInfo>
</file>

<file path=xl/_rels/workbook.xml.rels><?xml version="1.0" encoding="UTF-8" standalone="yes"?>
<Relationships xmlns="http://schemas.openxmlformats.org/package/2006/relationships"><Relationship Id="rId8" Type="http://schemas.openxmlformats.org/officeDocument/2006/relationships/xmlMaps" Target="xmlMaps.xml"/><Relationship Id="rId3" Type="http://schemas.openxmlformats.org/officeDocument/2006/relationships/theme" Target="theme/theme1.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connections" Target="connections.xml"/></Relationships>
</file>

<file path=xl/drawings/_rels/drawing1.xml.rels><?xml version="1.0" encoding="UTF-8" standalone="yes"?>
<!-- edited with XMLSPY v5 rel. 2 U (http://www.xmlspy.com) by Guido Cianciulli (ACCA software S.p.A.) -->
<Relationships xmlns="http://schemas.openxmlformats.org/package/2006/relationships">
<!--$NUOVAVOCE$-->
</Relationships>

</file>

<file path=xl/drawings/drawing1.xml><?xml version="1.0" encoding="utf-8"?>
<!-- edited with XMLSPY v5 rel. 2 U (http://www.xmlspy.com) by Guido Cianciulli (ACCA software S.p.A.) -->
<xdr:wsDr xmlns:xdr="http://schemas.openxmlformats.org/drawingml/2006/spreadsheetDrawing" xmlns:a="http://schemas.openxmlformats.org/drawingml/2006/main">
  <!--$NUOVAVOCE$-->
</xdr:wsDr>
</file>

<file path=xl/tables/table1.xml><?xml version="1.0" encoding="utf-8"?>
<table xmlns="http://schemas.openxmlformats.org/spreadsheetml/2006/main" id="129" name="Elenco1" displayName="Elenco1" ref="B3:N2517" tableType="xml" totalsRowShown="0" tableBorderDxfId="34" connectionId="1">
  <tableColumns count="13">
    <tableColumn id="1" uniqueName=" " name=" " dataDxfId="47">
      <xmlColumnPr mapId="1" xpath="/ns1:Misurazioni/ns1:ItemVC/@Nr" xmlDataType="string"/>
    </tableColumn>
    <tableColumn id="2" uniqueName="  " name="  " dataDxfId="46">
      <xmlColumnPr mapId="1" xpath="/ns1:Misurazioni/ns1:ItemVC/@Tar" xmlDataType="string"/>
    </tableColumn>
    <tableColumn id="3" uniqueName="   " name="   " dataDxfId="45">
      <xmlColumnPr mapId="1" xpath="/ns1:Misurazioni/ns1:ItemVC/@Des" xmlDataType="string"/>
    </tableColumn>
    <tableColumn id="4" uniqueName="Par.ug" name="Par.ug" dataDxfId="44">
      <xmlColumnPr mapId="1" xpath="/ns1:Misurazioni/ns1:ItemVC/@Par.ug" xmlDataType="double"/>
    </tableColumn>
    <tableColumn id="5" uniqueName="Lung." name="Lung." dataDxfId="43">
      <xmlColumnPr mapId="1" xpath="/ns1:Misurazioni/ns1:ItemVC/@Lung." xmlDataType="double"/>
    </tableColumn>
    <tableColumn id="6" uniqueName="Larg." name="Larg." dataDxfId="42">
      <xmlColumnPr mapId="1" xpath="/ns1:Misurazioni/ns1:ItemVC/@Larg." xmlDataType="double"/>
    </tableColumn>
    <tableColumn id="7" uniqueName="H/peso" name="H/peso" dataDxfId="41">
      <xmlColumnPr mapId="1" xpath="/ns1:Misurazioni/ns1:ItemVC/@H/peso" xmlDataType="double"/>
    </tableColumn>
    <tableColumn id="8" uniqueName="    " name="    " dataDxfId="40">
      <xmlColumnPr mapId="1" xpath="/ns1:Misurazioni/ns1:ItemVC/@QT" xmlDataType="double"/>
    </tableColumn>
    <tableColumn id="9" uniqueName="unitario" name="unitario" dataDxfId="39">
      <xmlColumnPr mapId="1" xpath="/ns1:Misurazioni/ns1:ItemVC/@unitario" xmlDataType="double"/>
    </tableColumn>
    <tableColumn id="10" uniqueName="TOTALE" name="TOTALE" dataDxfId="38">
      <xmlColumnPr mapId="1" xpath="/ns1:Misurazioni/ns1:ItemVC/@TOTALE" xmlDataType="double"/>
    </tableColumn>
    <tableColumn id="11" uniqueName="ClDes" name="ClDes" dataDxfId="37">
      <xmlColumnPr mapId="1" xpath="/ns1:Misurazioni/ns1:ItemVC/@ClDes" xmlDataType="string"/>
    </tableColumn>
    <tableColumn id="12" uniqueName="ClQT" name="ClQT" dataDxfId="36">
      <xmlColumnPr mapId="1" xpath="/ns1:Misurazioni/ns1:ItemVC/@ClQT" xmlDataType="double"/>
    </tableColumn>
    <tableColumn id="13" uniqueName="Linha" name="Linha" dataDxfId="35">
      <xmlColumnPr mapId="1" xpath="/ns1:Misurazioni/ns1:ItemVC/@Line" xmlDataType="string"/>
    </tableColumn>
    <!--$NUOVACOLONNA_TABLE$-->
  </tableColumns>
  <tableStyleInfo showFirstColumn="0" showLastColumn="0" showRowStripes="1" showColumnStripes="0"/>
</table>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Relationship Id="rId2" Type="http://schemas.openxmlformats.org/officeDocument/2006/relationships/table" Target="../tables/table1.xml"/>
	<Relationship Id="rId1" Type="http://schemas.openxmlformats.org/officeDocument/2006/relationships/drawing" Target="../drawings/drawing1.xml"/>
</Relationships>

</file>

<file path=xl/worksheets/sheet1.xml><?xml version="1.0" encoding="utf-8"?>
<worksheet xmlns="http://schemas.openxmlformats.org/spreadsheetml/2006/main" xmlns:r="http://schemas.openxmlformats.org/officeDocument/2006/relationships">
  <sheetPr enableFormatConditionsCalculation="0">
    <tabColor indexed="50"/>
  </sheetPr>
  <dimension ref="A1:N2520"/>
  <sheetViews>
    <sheetView showGridLines="0" showZeros="0" tabSelected="1" workbookViewId="0">
      <selection activeCell="D15" sqref="D15"/>
    </sheetView>
  </sheetViews>
  <sheetFormatPr defaultColWidth="9.33203125" defaultRowHeight="10.5" customHeight="1"/>
  <cols>
    <col min="1" max="1" width="2.33203125" customWidth="1"/>
    <col min="2" max="2" width="5.5" customWidth="1"/>
    <col min="3" max="3" width="13.5" customWidth="1"/>
    <col min="4" max="4" width="55.5" style="1" customWidth="1"/>
    <col min="5" max="9" width="10.83203125" customWidth="1"/>
    <col min="10" max="10" width="12" customWidth="1"/>
    <col min="11" max="11" width="16" customWidth="1"/>
    <col min="12" max="12" width="8.5" hidden="1" customWidth="1"/>
    <col min="13" max="13" width="7.5" hidden="1" customWidth="1"/>
    <col min="14" max="14" width="7.1640625" hidden="1" customWidth="1"/>
    <col min="15" max="15" width="11.1640625" bestFit="1" customWidth="1"/>
    <col min="16" max="16" width="9.5" bestFit="1" customWidth="1"/>
    <!--$NUOVACOLONNA_SHEET$-->
    <col min="248" max="249" width="11.1640625" customWidth="1"/>
  </cols>
  <sheetData>
    <row r="1" spans="1:16" ht="11.25" customHeight="1" thickBot="1"/>
    <row r="2" spans="1:16" ht="16.5" customHeight="1" thickTop="1" thickBot="1">
      <c r="A2" s="2"/>
      <c r="B2" s="3" t="s">
        <v>5</v>
      </c>
      <c r="C2" s="4" t="s">
        <v>6</v>
      </c>
      <c r="D2" s="5" t="s">
        <v>7</v>
      </c>
      <c r="E2" s="6"/>
      <c r="F2" s="7" t="s">
        <v>8</v>
      </c>
      <c r="G2" s="7"/>
      <c r="H2" s="8"/>
      <c r="I2" s="9" t="s">
        <v>9</v>
      </c>
      <c r="J2" s="10" t="s">
        <v>10</v>
      </c>
      <c r="K2" s="11"/>
      <c r="L2" s="12"/>
      <c r="M2" s="12"/>
      <c r="N2" s="12"/>
      <!--$NUOVA_COL_INTESTAZIONE_RIGO2$-->
    </row>
    <row r="3" spans="1:16" ht="14.25" customHeight="1" thickTop="1" thickBot="1">
      <c r="B3" s="39" t="s">
        <v>11</v>
      </c>
      <c r="C3" s="13" t="s">
        <v>12</v>
      </c>
      <c r="D3" s="22" t="s">
        <v>13</v>
      </c>
      <c r="E3" s="24" t="s">
        <v>14</v>
      </c>
      <c r="F3" s="24" t="s">
        <v>15</v>
      </c>
      <c r="G3" s="26" t="s">
        <v>16</v>
      </c>
      <c r="H3" s="26" t="s">
        <v>17</v>
      </c>
      <c r="I3" s="28" t="s">
        <v>18</v>
      </c>
      <c r="J3" s="29" t="s">
        <v>19</v>
      </c>
      <c r="K3" s="30" t="s">
        <v>20</v>
      </c>
      <c r="L3" s="14" t="s">
        <v>21</v>
      </c>
      <c r="M3" s="15" t="s">
        <v>22</v>
      </c>
      <c r="N3" s="42" t="s">
        <v>23</v>
      </c>
      <!--$NUOVA_COL_INTESTAZIONE_RIGO3$-->
    </row>
    <row r="4" spans="1:16" ht="79.1666666666667" customHeight="1" thickTop="1" thickBot="1">
      <c r="B4" s="32" t="s">
        <v>27</v>
      </c>
      <c r="C4" s="23" t="s">
        <v>28</v>
      </c>
      <c r="D4" s="62" t="s">
        <v>29</v>
      </c>
      <c r="E4" s="32">
        <v/>
      </c>
      <c r="F4" s="33">
        <v/>
      </c>
      <c r="G4" s="34">
        <v/>
      </c>
      <c r="H4" s="35">
        <v/>
      </c>
      <c r="I4" s="36">
        <f/>
        <v/>
      </c>
      <c r="J4" s="32">
        <v/>
      </c>
      <c r="K4" s="32">
        <f/>
        <v/>
      </c>
      <c r="L4" s="32" t="s">
        <v/>
      </c>
      <c r="M4" s="32" t="s">
        <v/>
      </c>
      <c r="N4" s="32" t="s">
        <v/>
      </c>
      <!--$VAR_NUOVA_CELLA_PREZZI$-->
    </row>
    <row r="5" spans="1:16" ht="10.5" customHeight="1" thickTop="1" thickBot="1">
      <c r="B5" s="32" t="s">
        <v/>
      </c>
      <c r="C5" s="23" t="s">
        <v/>
      </c>
      <c r="D5" s="23" t="s">
        <v>30</v>
      </c>
      <c r="E5" s="32">
        <v/>
      </c>
      <c r="F5" s="33">
        <v/>
      </c>
      <c r="G5" s="34">
        <v/>
      </c>
      <c r="H5" s="35">
        <v/>
      </c>
      <c r="I5" s="36">
        <f/>
        <v/>
      </c>
      <c r="J5" s="32">
        <v/>
      </c>
      <c r="K5" s="32">
        <f/>
        <v/>
      </c>
      <c r="L5" s="32" t="s">
        <v/>
      </c>
      <c r="M5" s="32" t="s">
        <v/>
      </c>
      <c r="N5" s="32" t="s">
        <v/>
      </c>
      <!--$VAR_NUOVA_CELLA_PREZZI$-->
    </row>
    <row r="6" spans="1:16" ht="10.5" customHeight="1" thickTop="1" thickBot="1">
      <c r="B6" s="32" t="s">
        <v/>
      </c>
      <c r="C6" s="23" t="s">
        <v/>
      </c>
      <c r="D6" s="23" t="s">
        <v>31</v>
      </c>
      <c r="E6" s="32">
        <v>343.50</v>
      </c>
      <c r="F6" s="33">
        <v/>
      </c>
      <c r="G6" s="34">
        <v/>
      </c>
      <c r="H6" s="35">
        <v/>
      </c>
      <c r="I6" s="36">
        <f>ROUND(PRODUCT(E6:H6),2)</f>
        <v>343.50</v>
      </c>
      <c r="J6" s="32">
        <v/>
      </c>
      <c r="K6" s="32">
        <f/>
        <v/>
      </c>
      <c r="L6" s="32" t="s">
        <v/>
      </c>
      <c r="M6" s="32" t="s">
        <v/>
      </c>
      <c r="N6" s="32" t="s">
        <v/>
      </c>
      <!--$VAR_NUOVA_CELLA_PREZZI$-->
    </row>
    <row r="7" spans="1:16" ht="10.5" customHeight="1" thickTop="1" thickBot="1">
      <c r="B7" s="32" t="s">
        <v/>
      </c>
      <c r="C7" s="23" t="s">
        <v/>
      </c>
      <c r="D7" s="32" t="s">
        <v/>
      </c>
      <c r="E7" s="32">
        <v/>
      </c>
      <c r="F7" s="33">
        <v/>
      </c>
      <c r="G7" s="34">
        <v/>
      </c>
      <c r="H7" s="35">
        <v/>
      </c>
      <c r="I7" s="36">
        <f/>
        <v/>
      </c>
      <c r="J7" s="32">
        <v/>
      </c>
      <c r="K7" s="32">
        <f/>
        <v/>
      </c>
      <c r="L7" s="32" t="s">
        <v/>
      </c>
      <c r="M7" s="32" t="s">
        <v/>
      </c>
      <c r="N7" s="32" t="s">
        <v>38</v>
      </c>
      <!--$VAR_NUOVA_CELLA_PREZZI$-->
    </row>
    <row r="8" spans="1:16" ht="10.5" customHeight="1" thickTop="1" thickBot="1">
      <c r="B8" s="32" t="s">
        <v/>
      </c>
      <c r="C8" s="23" t="s">
        <v/>
      </c>
      <c r="D8" s="32" t="s">
        <v>39</v>
      </c>
      <c r="E8" s="32">
        <v/>
      </c>
      <c r="F8" s="33">
        <v/>
      </c>
      <c r="G8" s="34">
        <v/>
      </c>
      <c r="H8" s="35">
        <v/>
      </c>
      <c r="I8" s="36">
        <f>ROUND(SUM(I5:I7),2)</f>
        <v>343.50</v>
      </c>
      <c r="J8" s="32">
        <v>16.86</v>
      </c>
      <c r="K8" s="32">
        <f>ROUND(PRODUCT(I8:J8),2)</f>
        <v>5791.41</v>
      </c>
      <c r="L8" s="32" t="s">
        <v/>
      </c>
      <c r="M8" s="32" t="s">
        <v/>
      </c>
      <c r="N8" s="32" t="s">
        <v/>
      </c>
      <!--$VAR_NUOVA_CELLA_PREZZI$-->
    </row>
    <row r="9" spans="1:16" ht="10.5" customHeight="1" thickTop="1" thickBot="1">
      <c r="B9" s="32" t="s">
        <v/>
      </c>
      <c r="C9" s="23" t="s">
        <v/>
      </c>
      <c r="D9" s="32" t="s">
        <v>45</v>
      </c>
      <c r="E9" s="32">
        <v/>
      </c>
      <c r="F9" s="33">
        <v/>
      </c>
      <c r="G9" s="34">
        <v/>
      </c>
      <c r="H9" s="35">
        <v/>
      </c>
      <c r="I9" s="36">
        <f/>
        <v/>
      </c>
      <c r="J9" s="32">
        <v/>
      </c>
      <c r="K9" s="32">
        <f/>
        <v/>
      </c>
      <c r="L9" s="32" t="s">
        <v/>
      </c>
      <c r="M9" s="32" t="s">
        <v/>
      </c>
      <c r="N9" s="32" t="s">
        <v/>
      </c>
      <!--$VAR_NUOVA_CELLA_PREZZI$-->
    </row>
    <row r="10" spans="1:16" ht="58" customHeight="1" thickTop="1" thickBot="1">
      <c r="B10" s="32" t="s">
        <v>46</v>
      </c>
      <c r="C10" s="23" t="s">
        <v>47</v>
      </c>
      <c r="D10" s="62" t="s">
        <v>48</v>
      </c>
      <c r="E10" s="32">
        <v/>
      </c>
      <c r="F10" s="33">
        <v/>
      </c>
      <c r="G10" s="34">
        <v/>
      </c>
      <c r="H10" s="35">
        <v/>
      </c>
      <c r="I10" s="36">
        <f/>
        <v/>
      </c>
      <c r="J10" s="32">
        <v/>
      </c>
      <c r="K10" s="32">
        <f/>
        <v/>
      </c>
      <c r="L10" s="32" t="s">
        <v/>
      </c>
      <c r="M10" s="32" t="s">
        <v/>
      </c>
      <c r="N10" s="32" t="s">
        <v/>
      </c>
      <!--$VAR_NUOVA_CELLA_PREZZI$-->
    </row>
    <row r="11" spans="1:16" ht="10.5" customHeight="1" thickTop="1" thickBot="1">
      <c r="B11" s="32" t="s">
        <v/>
      </c>
      <c r="C11" s="23" t="s">
        <v/>
      </c>
      <c r="D11" s="23" t="s">
        <v>49</v>
      </c>
      <c r="E11" s="32">
        <v/>
      </c>
      <c r="F11" s="33">
        <v/>
      </c>
      <c r="G11" s="34">
        <v/>
      </c>
      <c r="H11" s="35">
        <v/>
      </c>
      <c r="I11" s="36">
        <f/>
        <v/>
      </c>
      <c r="J11" s="32">
        <v/>
      </c>
      <c r="K11" s="32">
        <f/>
        <v/>
      </c>
      <c r="L11" s="32" t="s">
        <v/>
      </c>
      <c r="M11" s="32" t="s">
        <v/>
      </c>
      <c r="N11" s="32" t="s">
        <v/>
      </c>
      <!--$VAR_NUOVA_CELLA_PREZZI$-->
    </row>
    <row r="12" spans="1:16" ht="10.5" customHeight="1" thickTop="1" thickBot="1">
      <c r="B12" s="32" t="s">
        <v/>
      </c>
      <c r="C12" s="23" t="s">
        <v/>
      </c>
      <c r="D12" s="23" t="s">
        <v>50</v>
      </c>
      <c r="E12" s="32">
        <v>255.60</v>
      </c>
      <c r="F12" s="33">
        <v/>
      </c>
      <c r="G12" s="34">
        <v/>
      </c>
      <c r="H12" s="35">
        <v/>
      </c>
      <c r="I12" s="36">
        <f>ROUND(PRODUCT(E12:H12),2)</f>
        <v>255.60</v>
      </c>
      <c r="J12" s="32">
        <v/>
      </c>
      <c r="K12" s="32">
        <f/>
        <v/>
      </c>
      <c r="L12" s="32" t="s">
        <v/>
      </c>
      <c r="M12" s="32" t="s">
        <v/>
      </c>
      <c r="N12" s="32" t="s">
        <v/>
      </c>
      <!--$VAR_NUOVA_CELLA_PREZZI$-->
    </row>
    <row r="13" spans="1:16" ht="10.5" customHeight="1" thickTop="1" thickBot="1">
      <c r="B13" s="32" t="s">
        <v/>
      </c>
      <c r="C13" s="23" t="s">
        <v/>
      </c>
      <c r="D13" s="32" t="s">
        <v/>
      </c>
      <c r="E13" s="32">
        <v/>
      </c>
      <c r="F13" s="33">
        <v/>
      </c>
      <c r="G13" s="34">
        <v/>
      </c>
      <c r="H13" s="35">
        <v/>
      </c>
      <c r="I13" s="36">
        <f/>
        <v/>
      </c>
      <c r="J13" s="32">
        <v/>
      </c>
      <c r="K13" s="32">
        <f/>
        <v/>
      </c>
      <c r="L13" s="32" t="s">
        <v/>
      </c>
      <c r="M13" s="32" t="s">
        <v/>
      </c>
      <c r="N13" s="32" t="s">
        <v>57</v>
      </c>
      <!--$VAR_NUOVA_CELLA_PREZZI$-->
    </row>
    <row r="14" spans="1:16" ht="10.5" customHeight="1" thickTop="1" thickBot="1">
      <c r="B14" s="32" t="s">
        <v/>
      </c>
      <c r="C14" s="23" t="s">
        <v/>
      </c>
      <c r="D14" s="32" t="s">
        <v>58</v>
      </c>
      <c r="E14" s="32">
        <v/>
      </c>
      <c r="F14" s="33">
        <v/>
      </c>
      <c r="G14" s="34">
        <v/>
      </c>
      <c r="H14" s="35">
        <v/>
      </c>
      <c r="I14" s="36">
        <f>ROUND(SUM(I11:I13),2)</f>
        <v>255.60</v>
      </c>
      <c r="J14" s="32">
        <v>64.47</v>
      </c>
      <c r="K14" s="32">
        <f>ROUND(PRODUCT(I14:J14),2)</f>
        <v>16478.53</v>
      </c>
      <c r="L14" s="32" t="s">
        <v/>
      </c>
      <c r="M14" s="32" t="s">
        <v/>
      </c>
      <c r="N14" s="32" t="s">
        <v/>
      </c>
      <!--$VAR_NUOVA_CELLA_PREZZI$-->
    </row>
    <row r="15" spans="1:16" ht="10.5" customHeight="1" thickTop="1" thickBot="1">
      <c r="B15" s="32" t="s">
        <v/>
      </c>
      <c r="C15" s="23" t="s">
        <v/>
      </c>
      <c r="D15" s="32" t="s">
        <v>64</v>
      </c>
      <c r="E15" s="32">
        <v/>
      </c>
      <c r="F15" s="33">
        <v/>
      </c>
      <c r="G15" s="34">
        <v/>
      </c>
      <c r="H15" s="35">
        <v/>
      </c>
      <c r="I15" s="36">
        <f/>
        <v/>
      </c>
      <c r="J15" s="32">
        <v/>
      </c>
      <c r="K15" s="32">
        <f/>
        <v/>
      </c>
      <c r="L15" s="32" t="s">
        <v/>
      </c>
      <c r="M15" s="32" t="s">
        <v/>
      </c>
      <c r="N15" s="32" t="s">
        <v/>
      </c>
      <!--$VAR_NUOVA_CELLA_PREZZI$-->
    </row>
    <row r="16" spans="1:16" ht="24.8333333333333" customHeight="1" thickTop="1" thickBot="1">
      <c r="B16" s="32" t="s">
        <v>65</v>
      </c>
      <c r="C16" s="23" t="s">
        <v>66</v>
      </c>
      <c r="D16" s="62" t="s">
        <v>67</v>
      </c>
      <c r="E16" s="32">
        <v/>
      </c>
      <c r="F16" s="33">
        <v/>
      </c>
      <c r="G16" s="34">
        <v/>
      </c>
      <c r="H16" s="35">
        <v/>
      </c>
      <c r="I16" s="36">
        <f/>
        <v/>
      </c>
      <c r="J16" s="32">
        <v/>
      </c>
      <c r="K16" s="32">
        <f/>
        <v/>
      </c>
      <c r="L16" s="32" t="s">
        <v/>
      </c>
      <c r="M16" s="32" t="s">
        <v/>
      </c>
      <c r="N16" s="32" t="s">
        <v/>
      </c>
      <!--$VAR_NUOVA_CELLA_PREZZI$-->
    </row>
    <row r="17" spans="1:16" ht="10.5" customHeight="1" thickTop="1" thickBot="1">
      <c r="B17" s="32" t="s">
        <v/>
      </c>
      <c r="C17" s="23" t="s">
        <v/>
      </c>
      <c r="D17" s="23" t="s">
        <v>68</v>
      </c>
      <c r="E17" s="32">
        <v/>
      </c>
      <c r="F17" s="33">
        <v/>
      </c>
      <c r="G17" s="34">
        <v/>
      </c>
      <c r="H17" s="35">
        <v/>
      </c>
      <c r="I17" s="36">
        <f/>
        <v/>
      </c>
      <c r="J17" s="32">
        <v/>
      </c>
      <c r="K17" s="32">
        <f/>
        <v/>
      </c>
      <c r="L17" s="32" t="s">
        <v/>
      </c>
      <c r="M17" s="32" t="s">
        <v/>
      </c>
      <c r="N17" s="32" t="s">
        <v/>
      </c>
      <!--$VAR_NUOVA_CELLA_PREZZI$-->
    </row>
    <row r="18" spans="1:16" ht="10.5" customHeight="1" thickTop="1" thickBot="1">
      <c r="B18" s="32" t="s">
        <v/>
      </c>
      <c r="C18" s="23" t="s">
        <v/>
      </c>
      <c r="D18" s="23" t="s">
        <v>69</v>
      </c>
      <c r="E18" s="32">
        <v/>
      </c>
      <c r="F18" s="33">
        <v/>
      </c>
      <c r="G18" s="34">
        <v/>
      </c>
      <c r="H18" s="35">
        <v/>
      </c>
      <c r="I18" s="36">
        <f>ROUND(PRODUCT(E18:H18,255.60),2)</f>
        <v>255.60</v>
      </c>
      <c r="J18" s="32">
        <v/>
      </c>
      <c r="K18" s="32">
        <f/>
        <v/>
      </c>
      <c r="L18" s="32" t="s">
        <v/>
      </c>
      <c r="M18" s="32" t="s">
        <v/>
      </c>
      <c r="N18" s="32" t="s">
        <v/>
      </c>
      <!--$VAR_NUOVA_CELLA_PREZZI$-->
    </row>
    <row r="19" spans="1:16" ht="10.5" customHeight="1" thickTop="1" thickBot="1">
      <c r="B19" s="32" t="s">
        <v/>
      </c>
      <c r="C19" s="23" t="s">
        <v/>
      </c>
      <c r="D19" s="32" t="s">
        <v/>
      </c>
      <c r="E19" s="32">
        <v/>
      </c>
      <c r="F19" s="33">
        <v/>
      </c>
      <c r="G19" s="34">
        <v/>
      </c>
      <c r="H19" s="35">
        <v/>
      </c>
      <c r="I19" s="36">
        <f/>
        <v/>
      </c>
      <c r="J19" s="32">
        <v/>
      </c>
      <c r="K19" s="32">
        <f/>
        <v/>
      </c>
      <c r="L19" s="32" t="s">
        <v/>
      </c>
      <c r="M19" s="32" t="s">
        <v/>
      </c>
      <c r="N19" s="32" t="s">
        <v>76</v>
      </c>
      <!--$VAR_NUOVA_CELLA_PREZZI$-->
    </row>
    <row r="20" spans="1:16" ht="10.5" customHeight="1" thickTop="1" thickBot="1">
      <c r="B20" s="32" t="s">
        <v/>
      </c>
      <c r="C20" s="23" t="s">
        <v/>
      </c>
      <c r="D20" s="32" t="s">
        <v>77</v>
      </c>
      <c r="E20" s="32">
        <v/>
      </c>
      <c r="F20" s="33">
        <v/>
      </c>
      <c r="G20" s="34">
        <v/>
      </c>
      <c r="H20" s="35">
        <v/>
      </c>
      <c r="I20" s="36">
        <f>ROUND(SUM(I17:I19),2)</f>
        <v>255.60</v>
      </c>
      <c r="J20" s="32">
        <v>14.16</v>
      </c>
      <c r="K20" s="32">
        <f>ROUND(PRODUCT(I20:J20),2)</f>
        <v>3619.30</v>
      </c>
      <c r="L20" s="32" t="s">
        <v/>
      </c>
      <c r="M20" s="32" t="s">
        <v/>
      </c>
      <c r="N20" s="32" t="s">
        <v/>
      </c>
      <!--$VAR_NUOVA_CELLA_PREZZI$-->
    </row>
    <row r="21" spans="1:16" ht="10.5" customHeight="1" thickTop="1" thickBot="1">
      <c r="B21" s="32" t="s">
        <v/>
      </c>
      <c r="C21" s="23" t="s">
        <v/>
      </c>
      <c r="D21" s="32" t="s">
        <v>83</v>
      </c>
      <c r="E21" s="32">
        <v/>
      </c>
      <c r="F21" s="33">
        <v/>
      </c>
      <c r="G21" s="34">
        <v/>
      </c>
      <c r="H21" s="35">
        <v/>
      </c>
      <c r="I21" s="36">
        <f/>
        <v/>
      </c>
      <c r="J21" s="32">
        <v/>
      </c>
      <c r="K21" s="32">
        <f/>
        <v/>
      </c>
      <c r="L21" s="32" t="s">
        <v/>
      </c>
      <c r="M21" s="32" t="s">
        <v/>
      </c>
      <c r="N21" s="32" t="s">
        <v/>
      </c>
      <!--$VAR_NUOVA_CELLA_PREZZI$-->
    </row>
    <row r="22" spans="1:16" ht="26.8333333333333" customHeight="1" thickTop="1" thickBot="1">
      <c r="B22" s="32" t="s">
        <v>84</v>
      </c>
      <c r="C22" s="23" t="s">
        <v>85</v>
      </c>
      <c r="D22" s="62" t="s">
        <v>86</v>
      </c>
      <c r="E22" s="32">
        <v/>
      </c>
      <c r="F22" s="33">
        <v/>
      </c>
      <c r="G22" s="34">
        <v/>
      </c>
      <c r="H22" s="35">
        <v/>
      </c>
      <c r="I22" s="36">
        <f/>
        <v/>
      </c>
      <c r="J22" s="32">
        <v/>
      </c>
      <c r="K22" s="32">
        <f/>
        <v/>
      </c>
      <c r="L22" s="32" t="s">
        <v/>
      </c>
      <c r="M22" s="32" t="s">
        <v/>
      </c>
      <c r="N22" s="32" t="s">
        <v/>
      </c>
      <!--$VAR_NUOVA_CELLA_PREZZI$-->
    </row>
    <row r="23" spans="1:16" ht="10.5" customHeight="1" thickTop="1" thickBot="1">
      <c r="B23" s="32" t="s">
        <v/>
      </c>
      <c r="C23" s="23" t="s">
        <v/>
      </c>
      <c r="D23" s="23" t="s">
        <v>87</v>
      </c>
      <c r="E23" s="32">
        <v/>
      </c>
      <c r="F23" s="33">
        <v/>
      </c>
      <c r="G23" s="34">
        <v/>
      </c>
      <c r="H23" s="35">
        <v/>
      </c>
      <c r="I23" s="36">
        <f/>
        <v/>
      </c>
      <c r="J23" s="32">
        <v/>
      </c>
      <c r="K23" s="32">
        <f/>
        <v/>
      </c>
      <c r="L23" s="32" t="s">
        <v/>
      </c>
      <c r="M23" s="32" t="s">
        <v/>
      </c>
      <c r="N23" s="32" t="s">
        <v/>
      </c>
      <!--$VAR_NUOVA_CELLA_PREZZI$-->
    </row>
    <row r="24" spans="1:16" ht="10.5" customHeight="1" thickTop="1" thickBot="1">
      <c r="B24" s="32" t="s">
        <v/>
      </c>
      <c r="C24" s="23" t="s">
        <v/>
      </c>
      <c r="D24" s="23" t="s">
        <v>88</v>
      </c>
      <c r="E24" s="32">
        <v/>
      </c>
      <c r="F24" s="33">
        <v/>
      </c>
      <c r="G24" s="34">
        <v/>
      </c>
      <c r="H24" s="35">
        <v/>
      </c>
      <c r="I24" s="36">
        <f>ROUND(PRODUCT(E24:H24,255.60),2)</f>
        <v>255.60</v>
      </c>
      <c r="J24" s="32">
        <v/>
      </c>
      <c r="K24" s="32">
        <f/>
        <v/>
      </c>
      <c r="L24" s="32" t="s">
        <v/>
      </c>
      <c r="M24" s="32" t="s">
        <v/>
      </c>
      <c r="N24" s="32" t="s">
        <v/>
      </c>
      <!--$VAR_NUOVA_CELLA_PREZZI$-->
    </row>
    <row r="25" spans="1:16" ht="10.5" customHeight="1" thickTop="1" thickBot="1">
      <c r="B25" s="32" t="s">
        <v/>
      </c>
      <c r="C25" s="23" t="s">
        <v/>
      </c>
      <c r="D25" s="32" t="s">
        <v/>
      </c>
      <c r="E25" s="32">
        <v/>
      </c>
      <c r="F25" s="33">
        <v/>
      </c>
      <c r="G25" s="34">
        <v/>
      </c>
      <c r="H25" s="35">
        <v/>
      </c>
      <c r="I25" s="36">
        <f/>
        <v/>
      </c>
      <c r="J25" s="32">
        <v/>
      </c>
      <c r="K25" s="32">
        <f/>
        <v/>
      </c>
      <c r="L25" s="32" t="s">
        <v/>
      </c>
      <c r="M25" s="32" t="s">
        <v/>
      </c>
      <c r="N25" s="32" t="s">
        <v>95</v>
      </c>
      <!--$VAR_NUOVA_CELLA_PREZZI$-->
    </row>
    <row r="26" spans="1:16" ht="10.5" customHeight="1" thickTop="1" thickBot="1">
      <c r="B26" s="32" t="s">
        <v/>
      </c>
      <c r="C26" s="23" t="s">
        <v/>
      </c>
      <c r="D26" s="32" t="s">
        <v>96</v>
      </c>
      <c r="E26" s="32">
        <v/>
      </c>
      <c r="F26" s="33">
        <v/>
      </c>
      <c r="G26" s="34">
        <v/>
      </c>
      <c r="H26" s="35">
        <v/>
      </c>
      <c r="I26" s="36">
        <f>ROUND(SUM(I23:I25),2)</f>
        <v>255.60</v>
      </c>
      <c r="J26" s="32">
        <v>23.31</v>
      </c>
      <c r="K26" s="32">
        <f>ROUND(PRODUCT(I26:J26),2)</f>
        <v>5958.04</v>
      </c>
      <c r="L26" s="32" t="s">
        <v/>
      </c>
      <c r="M26" s="32" t="s">
        <v/>
      </c>
      <c r="N26" s="32" t="s">
        <v/>
      </c>
      <!--$VAR_NUOVA_CELLA_PREZZI$-->
    </row>
    <row r="27" spans="1:16" ht="10.5" customHeight="1" thickTop="1" thickBot="1">
      <c r="B27" s="32" t="s">
        <v/>
      </c>
      <c r="C27" s="23" t="s">
        <v/>
      </c>
      <c r="D27" s="32" t="s">
        <v>102</v>
      </c>
      <c r="E27" s="32">
        <v/>
      </c>
      <c r="F27" s="33">
        <v/>
      </c>
      <c r="G27" s="34">
        <v/>
      </c>
      <c r="H27" s="35">
        <v/>
      </c>
      <c r="I27" s="36">
        <f/>
        <v/>
      </c>
      <c r="J27" s="32">
        <v/>
      </c>
      <c r="K27" s="32">
        <f/>
        <v/>
      </c>
      <c r="L27" s="32" t="s">
        <v/>
      </c>
      <c r="M27" s="32" t="s">
        <v/>
      </c>
      <c r="N27" s="32" t="s">
        <v/>
      </c>
      <!--$VAR_NUOVA_CELLA_PREZZI$-->
    </row>
    <row r="28" spans="1:16" ht="50.1666666666667" customHeight="1" thickTop="1" thickBot="1">
      <c r="B28" s="32" t="s">
        <v>103</v>
      </c>
      <c r="C28" s="23" t="s">
        <v>104</v>
      </c>
      <c r="D28" s="62" t="s">
        <v>105</v>
      </c>
      <c r="E28" s="32">
        <v/>
      </c>
      <c r="F28" s="33">
        <v/>
      </c>
      <c r="G28" s="34">
        <v/>
      </c>
      <c r="H28" s="35">
        <v/>
      </c>
      <c r="I28" s="36">
        <f/>
        <v/>
      </c>
      <c r="J28" s="32">
        <v/>
      </c>
      <c r="K28" s="32">
        <f/>
        <v/>
      </c>
      <c r="L28" s="32" t="s">
        <v/>
      </c>
      <c r="M28" s="32" t="s">
        <v/>
      </c>
      <c r="N28" s="32" t="s">
        <v/>
      </c>
      <!--$VAR_NUOVA_CELLA_PREZZI$-->
    </row>
    <row r="29" spans="1:16" ht="10.5" customHeight="1" thickTop="1" thickBot="1">
      <c r="B29" s="32" t="s">
        <v/>
      </c>
      <c r="C29" s="23" t="s">
        <v/>
      </c>
      <c r="D29" s="23" t="s">
        <v>106</v>
      </c>
      <c r="E29" s="32">
        <v/>
      </c>
      <c r="F29" s="33">
        <v/>
      </c>
      <c r="G29" s="34">
        <v/>
      </c>
      <c r="H29" s="35">
        <v/>
      </c>
      <c r="I29" s="36">
        <f/>
        <v/>
      </c>
      <c r="J29" s="32">
        <v/>
      </c>
      <c r="K29" s="32">
        <f/>
        <v/>
      </c>
      <c r="L29" s="32" t="s">
        <v/>
      </c>
      <c r="M29" s="32" t="s">
        <v/>
      </c>
      <c r="N29" s="32" t="s">
        <v/>
      </c>
      <!--$VAR_NUOVA_CELLA_PREZZI$-->
    </row>
    <row r="30" spans="1:16" ht="10.5" customHeight="1" thickTop="1" thickBot="1">
      <c r="B30" s="32" t="s">
        <v/>
      </c>
      <c r="C30" s="23" t="s">
        <v/>
      </c>
      <c r="D30" s="23" t="s">
        <v>107</v>
      </c>
      <c r="E30" s="32">
        <v>2.00</v>
      </c>
      <c r="F30" s="33">
        <v>85.20</v>
      </c>
      <c r="G30" s="34">
        <v/>
      </c>
      <c r="H30" s="35">
        <v>1.000</v>
      </c>
      <c r="I30" s="36">
        <f>ROUND(PRODUCT(E30:H30),2)</f>
        <v>170.40</v>
      </c>
      <c r="J30" s="32">
        <v/>
      </c>
      <c r="K30" s="32">
        <f/>
        <v/>
      </c>
      <c r="L30" s="32" t="s">
        <v/>
      </c>
      <c r="M30" s="32" t="s">
        <v/>
      </c>
      <c r="N30" s="32" t="s">
        <v/>
      </c>
      <!--$VAR_NUOVA_CELLA_PREZZI$-->
    </row>
    <row r="31" spans="1:16" ht="10.5" customHeight="1" thickTop="1" thickBot="1">
      <c r="B31" s="32" t="s">
        <v/>
      </c>
      <c r="C31" s="23" t="s">
        <v/>
      </c>
      <c r="D31" s="32" t="s">
        <v/>
      </c>
      <c r="E31" s="32">
        <v/>
      </c>
      <c r="F31" s="33">
        <v/>
      </c>
      <c r="G31" s="34">
        <v/>
      </c>
      <c r="H31" s="35">
        <v/>
      </c>
      <c r="I31" s="36">
        <f/>
        <v/>
      </c>
      <c r="J31" s="32">
        <v/>
      </c>
      <c r="K31" s="32">
        <f/>
        <v/>
      </c>
      <c r="L31" s="32" t="s">
        <v/>
      </c>
      <c r="M31" s="32" t="s">
        <v/>
      </c>
      <c r="N31" s="32" t="s">
        <v>114</v>
      </c>
      <!--$VAR_NUOVA_CELLA_PREZZI$-->
    </row>
    <row r="32" spans="1:16" ht="10.5" customHeight="1" thickTop="1" thickBot="1">
      <c r="B32" s="32" t="s">
        <v/>
      </c>
      <c r="C32" s="23" t="s">
        <v/>
      </c>
      <c r="D32" s="32" t="s">
        <v>115</v>
      </c>
      <c r="E32" s="32">
        <v/>
      </c>
      <c r="F32" s="33">
        <v/>
      </c>
      <c r="G32" s="34">
        <v/>
      </c>
      <c r="H32" s="35">
        <v/>
      </c>
      <c r="I32" s="36">
        <f>ROUND(SUM(I29:I31),2)</f>
        <v>170.40</v>
      </c>
      <c r="J32" s="32">
        <v>85.47</v>
      </c>
      <c r="K32" s="32">
        <f>ROUND(PRODUCT(I32:J32),2)</f>
        <v>14564.09</v>
      </c>
      <c r="L32" s="32" t="s">
        <v/>
      </c>
      <c r="M32" s="32" t="s">
        <v/>
      </c>
      <c r="N32" s="32" t="s">
        <v/>
      </c>
      <!--$VAR_NUOVA_CELLA_PREZZI$-->
    </row>
    <row r="33" spans="1:16" ht="10.5" customHeight="1" thickTop="1" thickBot="1">
      <c r="B33" s="32" t="s">
        <v/>
      </c>
      <c r="C33" s="23" t="s">
        <v/>
      </c>
      <c r="D33" s="32" t="s">
        <v>121</v>
      </c>
      <c r="E33" s="32">
        <v/>
      </c>
      <c r="F33" s="33">
        <v/>
      </c>
      <c r="G33" s="34">
        <v/>
      </c>
      <c r="H33" s="35">
        <v/>
      </c>
      <c r="I33" s="36">
        <f/>
        <v/>
      </c>
      <c r="J33" s="32">
        <v/>
      </c>
      <c r="K33" s="32">
        <f/>
        <v/>
      </c>
      <c r="L33" s="32" t="s">
        <v/>
      </c>
      <c r="M33" s="32" t="s">
        <v/>
      </c>
      <c r="N33" s="32" t="s">
        <v/>
      </c>
      <!--$VAR_NUOVA_CELLA_PREZZI$-->
    </row>
    <row r="34" spans="1:16" ht="83.6666666666667" customHeight="1" thickTop="1" thickBot="1">
      <c r="B34" s="32" t="s">
        <v>122</v>
      </c>
      <c r="C34" s="23" t="s">
        <v>123</v>
      </c>
      <c r="D34" s="62" t="s">
        <v>124</v>
      </c>
      <c r="E34" s="32">
        <v/>
      </c>
      <c r="F34" s="33">
        <v/>
      </c>
      <c r="G34" s="34">
        <v/>
      </c>
      <c r="H34" s="35">
        <v/>
      </c>
      <c r="I34" s="36">
        <f/>
        <v/>
      </c>
      <c r="J34" s="32">
        <v/>
      </c>
      <c r="K34" s="32">
        <f/>
        <v/>
      </c>
      <c r="L34" s="32" t="s">
        <v/>
      </c>
      <c r="M34" s="32" t="s">
        <v/>
      </c>
      <c r="N34" s="32" t="s">
        <v/>
      </c>
      <!--$VAR_NUOVA_CELLA_PREZZI$-->
    </row>
    <row r="35" spans="1:16" ht="10.5" customHeight="1" thickTop="1" thickBot="1">
      <c r="B35" s="32" t="s">
        <v/>
      </c>
      <c r="C35" s="23" t="s">
        <v/>
      </c>
      <c r="D35" s="23" t="s">
        <v>125</v>
      </c>
      <c r="E35" s="32">
        <v/>
      </c>
      <c r="F35" s="33">
        <v/>
      </c>
      <c r="G35" s="34">
        <v/>
      </c>
      <c r="H35" s="35">
        <v/>
      </c>
      <c r="I35" s="36">
        <f/>
        <v/>
      </c>
      <c r="J35" s="32">
        <v/>
      </c>
      <c r="K35" s="32">
        <f/>
        <v/>
      </c>
      <c r="L35" s="32" t="s">
        <v/>
      </c>
      <c r="M35" s="32" t="s">
        <v/>
      </c>
      <c r="N35" s="32" t="s">
        <v/>
      </c>
      <!--$VAR_NUOVA_CELLA_PREZZI$-->
    </row>
    <row r="36" spans="1:16" ht="10.5" customHeight="1" thickTop="1" thickBot="1">
      <c r="B36" s="32" t="s">
        <v/>
      </c>
      <c r="C36" s="23" t="s">
        <v/>
      </c>
      <c r="D36" s="23" t="s">
        <v>126</v>
      </c>
      <c r="E36" s="32">
        <v>1.00</v>
      </c>
      <c r="F36" s="33">
        <v>7.50</v>
      </c>
      <c r="G36" s="34">
        <v>3.400</v>
      </c>
      <c r="H36" s="35">
        <v>1.250</v>
      </c>
      <c r="I36" s="36">
        <f>ROUND(PRODUCT(E36:H36),2)</f>
        <v>31.88</v>
      </c>
      <c r="J36" s="32">
        <v/>
      </c>
      <c r="K36" s="32">
        <f/>
        <v/>
      </c>
      <c r="L36" s="32" t="s">
        <v/>
      </c>
      <c r="M36" s="32" t="s">
        <v/>
      </c>
      <c r="N36" s="32" t="s">
        <v/>
      </c>
      <!--$VAR_NUOVA_CELLA_PREZZI$-->
    </row>
    <row r="37" spans="1:16" ht="10.5" customHeight="1" thickTop="1" thickBot="1">
      <c r="B37" s="32" t="s">
        <v/>
      </c>
      <c r="C37" s="23" t="s">
        <v/>
      </c>
      <c r="D37" s="23" t="s">
        <v>133</v>
      </c>
      <c r="E37" s="32">
        <v>1.00</v>
      </c>
      <c r="F37" s="33">
        <v>7.50</v>
      </c>
      <c r="G37" s="34">
        <v>2.750</v>
      </c>
      <c r="H37" s="35">
        <v>1.250</v>
      </c>
      <c r="I37" s="36">
        <f>ROUND(PRODUCT(E37:H37),2)</f>
        <v>25.78</v>
      </c>
      <c r="J37" s="32">
        <v/>
      </c>
      <c r="K37" s="32">
        <f/>
        <v/>
      </c>
      <c r="L37" s="32" t="s">
        <v/>
      </c>
      <c r="M37" s="32" t="s">
        <v/>
      </c>
      <c r="N37" s="32" t="s">
        <v/>
      </c>
      <!--$VAR_NUOVA_CELLA_PREZZI$-->
    </row>
    <row r="38" spans="1:16" ht="10.5" customHeight="1" thickTop="1" thickBot="1">
      <c r="B38" s="32" t="s">
        <v/>
      </c>
      <c r="C38" s="23" t="s">
        <v/>
      </c>
      <c r="D38" s="32" t="s">
        <v/>
      </c>
      <c r="E38" s="32">
        <v/>
      </c>
      <c r="F38" s="33">
        <v/>
      </c>
      <c r="G38" s="34">
        <v/>
      </c>
      <c r="H38" s="35">
        <v/>
      </c>
      <c r="I38" s="36">
        <f/>
        <v/>
      </c>
      <c r="J38" s="32">
        <v/>
      </c>
      <c r="K38" s="32">
        <f/>
        <v/>
      </c>
      <c r="L38" s="32" t="s">
        <v/>
      </c>
      <c r="M38" s="32" t="s">
        <v/>
      </c>
      <c r="N38" s="32" t="s">
        <v>140</v>
      </c>
      <!--$VAR_NUOVA_CELLA_PREZZI$-->
    </row>
    <row r="39" spans="1:16" ht="10.5" customHeight="1" thickTop="1" thickBot="1">
      <c r="B39" s="32" t="s">
        <v/>
      </c>
      <c r="C39" s="23" t="s">
        <v/>
      </c>
      <c r="D39" s="32" t="s">
        <v>141</v>
      </c>
      <c r="E39" s="32">
        <v/>
      </c>
      <c r="F39" s="33">
        <v/>
      </c>
      <c r="G39" s="34">
        <v/>
      </c>
      <c r="H39" s="35">
        <v/>
      </c>
      <c r="I39" s="36">
        <f>ROUND(SUM(I35:I38),2)</f>
        <v>57.66</v>
      </c>
      <c r="J39" s="32">
        <v>32.14</v>
      </c>
      <c r="K39" s="32">
        <f>ROUND(PRODUCT(I39:J39),2)</f>
        <v>1853.19</v>
      </c>
      <c r="L39" s="32" t="s">
        <v/>
      </c>
      <c r="M39" s="32" t="s">
        <v/>
      </c>
      <c r="N39" s="32" t="s">
        <v/>
      </c>
      <!--$VAR_NUOVA_CELLA_PREZZI$-->
    </row>
    <row r="40" spans="1:16" ht="10.5" customHeight="1" thickTop="1" thickBot="1">
      <c r="B40" s="32" t="s">
        <v/>
      </c>
      <c r="C40" s="23" t="s">
        <v/>
      </c>
      <c r="D40" s="32" t="s">
        <v>147</v>
      </c>
      <c r="E40" s="32">
        <v/>
      </c>
      <c r="F40" s="33">
        <v/>
      </c>
      <c r="G40" s="34">
        <v/>
      </c>
      <c r="H40" s="35">
        <v/>
      </c>
      <c r="I40" s="36">
        <f/>
        <v/>
      </c>
      <c r="J40" s="32">
        <v/>
      </c>
      <c r="K40" s="32">
        <f/>
        <v/>
      </c>
      <c r="L40" s="32" t="s">
        <v/>
      </c>
      <c r="M40" s="32" t="s">
        <v/>
      </c>
      <c r="N40" s="32" t="s">
        <v/>
      </c>
      <!--$VAR_NUOVA_CELLA_PREZZI$-->
    </row>
    <row r="41" spans="1:16" ht="82.6666666666667" customHeight="1" thickTop="1" thickBot="1">
      <c r="B41" s="32" t="s">
        <v>148</v>
      </c>
      <c r="C41" s="23" t="s">
        <v>149</v>
      </c>
      <c r="D41" s="62" t="s">
        <v>150</v>
      </c>
      <c r="E41" s="32">
        <v/>
      </c>
      <c r="F41" s="33">
        <v/>
      </c>
      <c r="G41" s="34">
        <v/>
      </c>
      <c r="H41" s="35">
        <v/>
      </c>
      <c r="I41" s="36">
        <f/>
        <v/>
      </c>
      <c r="J41" s="32">
        <v/>
      </c>
      <c r="K41" s="32">
        <f/>
        <v/>
      </c>
      <c r="L41" s="32" t="s">
        <v/>
      </c>
      <c r="M41" s="32" t="s">
        <v/>
      </c>
      <c r="N41" s="32" t="s">
        <v/>
      </c>
      <!--$VAR_NUOVA_CELLA_PREZZI$-->
    </row>
    <row r="42" spans="1:16" ht="10.5" customHeight="1" thickTop="1" thickBot="1">
      <c r="B42" s="32" t="s">
        <v/>
      </c>
      <c r="C42" s="23" t="s">
        <v/>
      </c>
      <c r="D42" s="23" t="s">
        <v>151</v>
      </c>
      <c r="E42" s="32">
        <v/>
      </c>
      <c r="F42" s="33">
        <v/>
      </c>
      <c r="G42" s="34">
        <v/>
      </c>
      <c r="H42" s="35">
        <v/>
      </c>
      <c r="I42" s="36">
        <f/>
        <v/>
      </c>
      <c r="J42" s="32">
        <v/>
      </c>
      <c r="K42" s="32">
        <f/>
        <v/>
      </c>
      <c r="L42" s="32" t="s">
        <v/>
      </c>
      <c r="M42" s="32" t="s">
        <v/>
      </c>
      <c r="N42" s="32" t="s">
        <v/>
      </c>
      <!--$VAR_NUOVA_CELLA_PREZZI$-->
    </row>
    <row r="43" spans="1:16" ht="10.5" customHeight="1" thickTop="1" thickBot="1">
      <c r="B43" s="32" t="s">
        <v/>
      </c>
      <c r="C43" s="23" t="s">
        <v/>
      </c>
      <c r="D43" s="23" t="s">
        <v>152</v>
      </c>
      <c r="E43" s="32">
        <v>0.50</v>
      </c>
      <c r="F43" s="33">
        <v>30.00</v>
      </c>
      <c r="G43" s="34">
        <v/>
      </c>
      <c r="H43" s="35">
        <v>3.000</v>
      </c>
      <c r="I43" s="36">
        <f>ROUND(PRODUCT(E43:H43),2)</f>
        <v>45.00</v>
      </c>
      <c r="J43" s="32">
        <v/>
      </c>
      <c r="K43" s="32">
        <f/>
        <v/>
      </c>
      <c r="L43" s="32" t="s">
        <v/>
      </c>
      <c r="M43" s="32" t="s">
        <v/>
      </c>
      <c r="N43" s="32" t="s">
        <v/>
      </c>
      <!--$VAR_NUOVA_CELLA_PREZZI$-->
    </row>
    <row r="44" spans="1:16" ht="10.5" customHeight="1" thickTop="1" thickBot="1">
      <c r="B44" s="32" t="s">
        <v/>
      </c>
      <c r="C44" s="23" t="s">
        <v/>
      </c>
      <c r="D44" s="23" t="s">
        <v>159</v>
      </c>
      <c r="E44" s="32">
        <v>0.50</v>
      </c>
      <c r="F44" s="33">
        <v>6.15</v>
      </c>
      <c r="G44" s="34">
        <v/>
      </c>
      <c r="H44" s="35">
        <v>3.700</v>
      </c>
      <c r="I44" s="36">
        <f>ROUND(PRODUCT(E44:H44),2)</f>
        <v>11.38</v>
      </c>
      <c r="J44" s="32">
        <v/>
      </c>
      <c r="K44" s="32">
        <f/>
        <v/>
      </c>
      <c r="L44" s="32" t="s">
        <v/>
      </c>
      <c r="M44" s="32" t="s">
        <v/>
      </c>
      <c r="N44" s="32" t="s">
        <v/>
      </c>
      <!--$VAR_NUOVA_CELLA_PREZZI$-->
    </row>
    <row r="45" spans="1:16" ht="10.5" customHeight="1" thickTop="1" thickBot="1">
      <c r="B45" s="32" t="s">
        <v/>
      </c>
      <c r="C45" s="23" t="s">
        <v/>
      </c>
      <c r="D45" s="23" t="s">
        <v>166</v>
      </c>
      <c r="E45" s="32">
        <v>1.00</v>
      </c>
      <c r="F45" s="33">
        <v>7.50</v>
      </c>
      <c r="G45" s="34">
        <v>3.400</v>
      </c>
      <c r="H45" s="35">
        <v>1.250</v>
      </c>
      <c r="I45" s="36">
        <f>ROUND(PRODUCT(E45:H45),2)</f>
        <v>31.88</v>
      </c>
      <c r="J45" s="32">
        <v/>
      </c>
      <c r="K45" s="32">
        <f/>
        <v/>
      </c>
      <c r="L45" s="32" t="s">
        <v/>
      </c>
      <c r="M45" s="32" t="s">
        <v/>
      </c>
      <c r="N45" s="32" t="s">
        <v/>
      </c>
      <!--$VAR_NUOVA_CELLA_PREZZI$-->
    </row>
    <row r="46" spans="1:16" ht="10.5" customHeight="1" thickTop="1" thickBot="1">
      <c r="B46" s="32" t="s">
        <v/>
      </c>
      <c r="C46" s="23" t="s">
        <v/>
      </c>
      <c r="D46" s="23" t="s">
        <v>173</v>
      </c>
      <c r="E46" s="32">
        <v>1.00</v>
      </c>
      <c r="F46" s="33">
        <v>7.50</v>
      </c>
      <c r="G46" s="34">
        <v>2.750</v>
      </c>
      <c r="H46" s="35">
        <v>1.250</v>
      </c>
      <c r="I46" s="36">
        <f>ROUND(PRODUCT(E46:H46),2)</f>
        <v>25.78</v>
      </c>
      <c r="J46" s="32">
        <v/>
      </c>
      <c r="K46" s="32">
        <f/>
        <v/>
      </c>
      <c r="L46" s="32" t="s">
        <v/>
      </c>
      <c r="M46" s="32" t="s">
        <v/>
      </c>
      <c r="N46" s="32" t="s">
        <v/>
      </c>
      <!--$VAR_NUOVA_CELLA_PREZZI$-->
    </row>
    <row r="47" spans="1:16" ht="10.5" customHeight="1" thickTop="1" thickBot="1">
      <c r="B47" s="32" t="s">
        <v/>
      </c>
      <c r="C47" s="23" t="s">
        <v/>
      </c>
      <c r="D47" s="32" t="s">
        <v/>
      </c>
      <c r="E47" s="32">
        <v/>
      </c>
      <c r="F47" s="33">
        <v/>
      </c>
      <c r="G47" s="34">
        <v/>
      </c>
      <c r="H47" s="35">
        <v/>
      </c>
      <c r="I47" s="36">
        <f/>
        <v/>
      </c>
      <c r="J47" s="32">
        <v/>
      </c>
      <c r="K47" s="32">
        <f/>
        <v/>
      </c>
      <c r="L47" s="32" t="s">
        <v/>
      </c>
      <c r="M47" s="32" t="s">
        <v/>
      </c>
      <c r="N47" s="32" t="s">
        <v>180</v>
      </c>
      <!--$VAR_NUOVA_CELLA_PREZZI$-->
    </row>
    <row r="48" spans="1:16" ht="10.5" customHeight="1" thickTop="1" thickBot="1">
      <c r="B48" s="32" t="s">
        <v/>
      </c>
      <c r="C48" s="23" t="s">
        <v/>
      </c>
      <c r="D48" s="32" t="s">
        <v>181</v>
      </c>
      <c r="E48" s="32">
        <v/>
      </c>
      <c r="F48" s="33">
        <v/>
      </c>
      <c r="G48" s="34">
        <v/>
      </c>
      <c r="H48" s="35">
        <v/>
      </c>
      <c r="I48" s="36">
        <f>ROUND(SUM(I42:I47),2)</f>
        <v>114.04</v>
      </c>
      <c r="J48" s="32">
        <v>17.44</v>
      </c>
      <c r="K48" s="32">
        <f>ROUND(PRODUCT(I48:J48),2)</f>
        <v>1988.86</v>
      </c>
      <c r="L48" s="32" t="s">
        <v/>
      </c>
      <c r="M48" s="32" t="s">
        <v/>
      </c>
      <c r="N48" s="32" t="s">
        <v/>
      </c>
      <!--$VAR_NUOVA_CELLA_PREZZI$-->
    </row>
    <row r="49" spans="1:16" ht="10.5" customHeight="1" thickTop="1" thickBot="1">
      <c r="B49" s="32" t="s">
        <v/>
      </c>
      <c r="C49" s="23" t="s">
        <v/>
      </c>
      <c r="D49" s="32" t="s">
        <v>187</v>
      </c>
      <c r="E49" s="32">
        <v/>
      </c>
      <c r="F49" s="33">
        <v/>
      </c>
      <c r="G49" s="34">
        <v/>
      </c>
      <c r="H49" s="35">
        <v/>
      </c>
      <c r="I49" s="36">
        <f/>
        <v/>
      </c>
      <c r="J49" s="32">
        <v/>
      </c>
      <c r="K49" s="32">
        <f/>
        <v/>
      </c>
      <c r="L49" s="32" t="s">
        <v/>
      </c>
      <c r="M49" s="32" t="s">
        <v/>
      </c>
      <c r="N49" s="32" t="s">
        <v/>
      </c>
      <!--$VAR_NUOVA_CELLA_PREZZI$-->
    </row>
    <row r="50" spans="1:16" ht="101" customHeight="1" thickTop="1" thickBot="1">
      <c r="B50" s="32" t="s">
        <v>188</v>
      </c>
      <c r="C50" s="23" t="s">
        <v>189</v>
      </c>
      <c r="D50" s="62" t="s">
        <v>190</v>
      </c>
      <c r="E50" s="32">
        <v/>
      </c>
      <c r="F50" s="33">
        <v/>
      </c>
      <c r="G50" s="34">
        <v/>
      </c>
      <c r="H50" s="35">
        <v/>
      </c>
      <c r="I50" s="36">
        <f/>
        <v/>
      </c>
      <c r="J50" s="32">
        <v/>
      </c>
      <c r="K50" s="32">
        <f/>
        <v/>
      </c>
      <c r="L50" s="32" t="s">
        <v/>
      </c>
      <c r="M50" s="32" t="s">
        <v/>
      </c>
      <c r="N50" s="32" t="s">
        <v/>
      </c>
      <!--$VAR_NUOVA_CELLA_PREZZI$-->
    </row>
    <row r="51" spans="1:16" ht="10.5" customHeight="1" thickTop="1" thickBot="1">
      <c r="B51" s="32" t="s">
        <v/>
      </c>
      <c r="C51" s="23" t="s">
        <v/>
      </c>
      <c r="D51" s="23" t="s">
        <v>191</v>
      </c>
      <c r="E51" s="32">
        <v/>
      </c>
      <c r="F51" s="33">
        <v/>
      </c>
      <c r="G51" s="34">
        <v/>
      </c>
      <c r="H51" s="35">
        <v/>
      </c>
      <c r="I51" s="36">
        <f/>
        <v/>
      </c>
      <c r="J51" s="32">
        <v/>
      </c>
      <c r="K51" s="32">
        <f/>
        <v/>
      </c>
      <c r="L51" s="32" t="s">
        <v/>
      </c>
      <c r="M51" s="32" t="s">
        <v/>
      </c>
      <c r="N51" s="32" t="s">
        <v/>
      </c>
      <!--$VAR_NUOVA_CELLA_PREZZI$-->
    </row>
    <row r="52" spans="1:16" ht="10.5" customHeight="1" thickTop="1" thickBot="1">
      <c r="B52" s="32" t="s">
        <v/>
      </c>
      <c r="C52" s="23" t="s">
        <v/>
      </c>
      <c r="D52" s="23" t="s">
        <v>192</v>
      </c>
      <c r="E52" s="32">
        <v/>
      </c>
      <c r="F52" s="33">
        <v>92.00</v>
      </c>
      <c r="G52" s="34">
        <v/>
      </c>
      <c r="H52" s="35">
        <v>9.000</v>
      </c>
      <c r="I52" s="36">
        <f>ROUND(PRODUCT(E52:H52),2)</f>
        <v>828.00</v>
      </c>
      <c r="J52" s="32">
        <v/>
      </c>
      <c r="K52" s="32">
        <f/>
        <v/>
      </c>
      <c r="L52" s="32" t="s">
        <v/>
      </c>
      <c r="M52" s="32" t="s">
        <v/>
      </c>
      <c r="N52" s="32" t="s">
        <v/>
      </c>
      <!--$VAR_NUOVA_CELLA_PREZZI$-->
    </row>
    <row r="53" spans="1:16" ht="10.5" customHeight="1" thickTop="1" thickBot="1">
      <c r="B53" s="32" t="s">
        <v/>
      </c>
      <c r="C53" s="23" t="s">
        <v/>
      </c>
      <c r="D53" s="23" t="s">
        <v>199</v>
      </c>
      <c r="E53" s="32">
        <v>131.60</v>
      </c>
      <c r="F53" s="33">
        <v/>
      </c>
      <c r="G53" s="34">
        <v/>
      </c>
      <c r="H53" s="35">
        <v/>
      </c>
      <c r="I53" s="36">
        <f>ROUND(PRODUCT(E53:H53),2)</f>
        <v>131.60</v>
      </c>
      <c r="J53" s="32">
        <v/>
      </c>
      <c r="K53" s="32">
        <f/>
        <v/>
      </c>
      <c r="L53" s="32" t="s">
        <v/>
      </c>
      <c r="M53" s="32" t="s">
        <v/>
      </c>
      <c r="N53" s="32" t="s">
        <v/>
      </c>
      <!--$VAR_NUOVA_CELLA_PREZZI$-->
    </row>
    <row r="54" spans="1:16" ht="10.5" customHeight="1" thickTop="1" thickBot="1">
      <c r="B54" s="32" t="s">
        <v/>
      </c>
      <c r="C54" s="23" t="s">
        <v/>
      </c>
      <c r="D54" s="32" t="s">
        <v/>
      </c>
      <c r="E54" s="32">
        <v/>
      </c>
      <c r="F54" s="33">
        <v/>
      </c>
      <c r="G54" s="34">
        <v/>
      </c>
      <c r="H54" s="35">
        <v/>
      </c>
      <c r="I54" s="36">
        <f/>
        <v/>
      </c>
      <c r="J54" s="32">
        <v/>
      </c>
      <c r="K54" s="32">
        <f/>
        <v/>
      </c>
      <c r="L54" s="32" t="s">
        <v/>
      </c>
      <c r="M54" s="32" t="s">
        <v/>
      </c>
      <c r="N54" s="32" t="s">
        <v>206</v>
      </c>
      <!--$VAR_NUOVA_CELLA_PREZZI$-->
    </row>
    <row r="55" spans="1:16" ht="10.5" customHeight="1" thickTop="1" thickBot="1">
      <c r="B55" s="32" t="s">
        <v/>
      </c>
      <c r="C55" s="23" t="s">
        <v/>
      </c>
      <c r="D55" s="32" t="s">
        <v>207</v>
      </c>
      <c r="E55" s="32">
        <v/>
      </c>
      <c r="F55" s="33">
        <v/>
      </c>
      <c r="G55" s="34">
        <v/>
      </c>
      <c r="H55" s="35">
        <v/>
      </c>
      <c r="I55" s="36">
        <f>ROUND(SUM(I51:I54),2)</f>
        <v>959.60</v>
      </c>
      <c r="J55" s="32">
        <v>125.41</v>
      </c>
      <c r="K55" s="32">
        <f>ROUND(PRODUCT(I55:J55),2)</f>
        <v>120343.44</v>
      </c>
      <c r="L55" s="32" t="s">
        <v/>
      </c>
      <c r="M55" s="32" t="s">
        <v/>
      </c>
      <c r="N55" s="32" t="s">
        <v/>
      </c>
      <!--$VAR_NUOVA_CELLA_PREZZI$-->
    </row>
    <row r="56" spans="1:16" ht="10.5" customHeight="1" thickTop="1" thickBot="1">
      <c r="B56" s="32" t="s">
        <v/>
      </c>
      <c r="C56" s="23" t="s">
        <v/>
      </c>
      <c r="D56" s="32" t="s">
        <v>213</v>
      </c>
      <c r="E56" s="32">
        <v/>
      </c>
      <c r="F56" s="33">
        <v/>
      </c>
      <c r="G56" s="34">
        <v/>
      </c>
      <c r="H56" s="35">
        <v/>
      </c>
      <c r="I56" s="36">
        <f/>
        <v/>
      </c>
      <c r="J56" s="32">
        <v/>
      </c>
      <c r="K56" s="32">
        <f/>
        <v/>
      </c>
      <c r="L56" s="32" t="s">
        <v/>
      </c>
      <c r="M56" s="32" t="s">
        <v/>
      </c>
      <c r="N56" s="32" t="s">
        <v/>
      </c>
      <!--$VAR_NUOVA_CELLA_PREZZI$-->
    </row>
    <row r="57" spans="1:16" ht="96.8333333333333" customHeight="1" thickTop="1" thickBot="1">
      <c r="B57" s="32" t="s">
        <v>214</v>
      </c>
      <c r="C57" s="23" t="s">
        <v>215</v>
      </c>
      <c r="D57" s="62" t="s">
        <v>216</v>
      </c>
      <c r="E57" s="32">
        <v/>
      </c>
      <c r="F57" s="33">
        <v/>
      </c>
      <c r="G57" s="34">
        <v/>
      </c>
      <c r="H57" s="35">
        <v/>
      </c>
      <c r="I57" s="36">
        <f/>
        <v/>
      </c>
      <c r="J57" s="32">
        <v/>
      </c>
      <c r="K57" s="32">
        <f/>
        <v/>
      </c>
      <c r="L57" s="32" t="s">
        <v/>
      </c>
      <c r="M57" s="32" t="s">
        <v/>
      </c>
      <c r="N57" s="32" t="s">
        <v/>
      </c>
      <!--$VAR_NUOVA_CELLA_PREZZI$-->
    </row>
    <row r="58" spans="1:16" ht="10.5" customHeight="1" thickTop="1" thickBot="1">
      <c r="B58" s="32" t="s">
        <v/>
      </c>
      <c r="C58" s="23" t="s">
        <v/>
      </c>
      <c r="D58" s="23" t="s">
        <v>217</v>
      </c>
      <c r="E58" s="32">
        <v/>
      </c>
      <c r="F58" s="33">
        <v/>
      </c>
      <c r="G58" s="34">
        <v/>
      </c>
      <c r="H58" s="35">
        <v/>
      </c>
      <c r="I58" s="36">
        <f/>
        <v/>
      </c>
      <c r="J58" s="32">
        <v/>
      </c>
      <c r="K58" s="32">
        <f/>
        <v/>
      </c>
      <c r="L58" s="32" t="s">
        <v/>
      </c>
      <c r="M58" s="32" t="s">
        <v/>
      </c>
      <c r="N58" s="32" t="s">
        <v/>
      </c>
      <!--$VAR_NUOVA_CELLA_PREZZI$-->
    </row>
    <row r="59" spans="1:16" ht="10.5" customHeight="1" thickTop="1" thickBot="1">
      <c r="B59" s="32" t="s">
        <v/>
      </c>
      <c r="C59" s="23" t="s">
        <v/>
      </c>
      <c r="D59" s="23" t="s">
        <v>218</v>
      </c>
      <c r="E59" s="32">
        <v/>
      </c>
      <c r="F59" s="33">
        <v>20.55</v>
      </c>
      <c r="G59" s="34">
        <v/>
      </c>
      <c r="H59" s="35">
        <v>3.000</v>
      </c>
      <c r="I59" s="36">
        <f>ROUND(PRODUCT(E59:H59),2)</f>
        <v>61.65</v>
      </c>
      <c r="J59" s="32">
        <v/>
      </c>
      <c r="K59" s="32">
        <f/>
        <v/>
      </c>
      <c r="L59" s="32" t="s">
        <v/>
      </c>
      <c r="M59" s="32" t="s">
        <v/>
      </c>
      <c r="N59" s="32" t="s">
        <v/>
      </c>
      <!--$VAR_NUOVA_CELLA_PREZZI$-->
    </row>
    <row r="60" spans="1:16" ht="10.5" customHeight="1" thickTop="1" thickBot="1">
      <c r="B60" s="32" t="s">
        <v/>
      </c>
      <c r="C60" s="23" t="s">
        <v/>
      </c>
      <c r="D60" s="23" t="s">
        <v>225</v>
      </c>
      <c r="E60" s="32">
        <v/>
      </c>
      <c r="F60" s="33">
        <v>5.05</v>
      </c>
      <c r="G60" s="34">
        <v/>
      </c>
      <c r="H60" s="35">
        <v>3.000</v>
      </c>
      <c r="I60" s="36">
        <f>ROUND(PRODUCT(E60:H60),2)</f>
        <v>15.15</v>
      </c>
      <c r="J60" s="32">
        <v/>
      </c>
      <c r="K60" s="32">
        <f/>
        <v/>
      </c>
      <c r="L60" s="32" t="s">
        <v/>
      </c>
      <c r="M60" s="32" t="s">
        <v/>
      </c>
      <c r="N60" s="32" t="s">
        <v/>
      </c>
      <!--$VAR_NUOVA_CELLA_PREZZI$-->
    </row>
    <row r="61" spans="1:16" ht="10.5" customHeight="1" thickTop="1" thickBot="1">
      <c r="B61" s="32" t="s">
        <v/>
      </c>
      <c r="C61" s="23" t="s">
        <v/>
      </c>
      <c r="D61" s="23" t="s">
        <v>232</v>
      </c>
      <c r="E61" s="32">
        <v/>
      </c>
      <c r="F61" s="33">
        <v>3.65</v>
      </c>
      <c r="G61" s="34">
        <v/>
      </c>
      <c r="H61" s="35">
        <v>3.000</v>
      </c>
      <c r="I61" s="36">
        <f>ROUND(PRODUCT(E61:H61),2)</f>
        <v>10.95</v>
      </c>
      <c r="J61" s="32">
        <v/>
      </c>
      <c r="K61" s="32">
        <f/>
        <v/>
      </c>
      <c r="L61" s="32" t="s">
        <v/>
      </c>
      <c r="M61" s="32" t="s">
        <v/>
      </c>
      <c r="N61" s="32" t="s">
        <v/>
      </c>
      <!--$VAR_NUOVA_CELLA_PREZZI$-->
    </row>
    <row r="62" spans="1:16" ht="10.5" customHeight="1" thickTop="1" thickBot="1">
      <c r="B62" s="32" t="s">
        <v/>
      </c>
      <c r="C62" s="23" t="s">
        <v/>
      </c>
      <c r="D62" s="23" t="s">
        <v>239</v>
      </c>
      <c r="E62" s="32">
        <v/>
      </c>
      <c r="F62" s="33">
        <v>4.10</v>
      </c>
      <c r="G62" s="34">
        <v/>
      </c>
      <c r="H62" s="35">
        <v>3.000</v>
      </c>
      <c r="I62" s="36">
        <f>ROUND(PRODUCT(E62:H62),2)</f>
        <v>12.30</v>
      </c>
      <c r="J62" s="32">
        <v/>
      </c>
      <c r="K62" s="32">
        <f/>
        <v/>
      </c>
      <c r="L62" s="32" t="s">
        <v/>
      </c>
      <c r="M62" s="32" t="s">
        <v/>
      </c>
      <c r="N62" s="32" t="s">
        <v/>
      </c>
      <!--$VAR_NUOVA_CELLA_PREZZI$-->
    </row>
    <row r="63" spans="1:16" ht="10.5" customHeight="1" thickTop="1" thickBot="1">
      <c r="B63" s="32" t="s">
        <v/>
      </c>
      <c r="C63" s="23" t="s">
        <v/>
      </c>
      <c r="D63" s="23" t="s">
        <v>246</v>
      </c>
      <c r="E63" s="32">
        <v/>
      </c>
      <c r="F63" s="33">
        <v>4.25</v>
      </c>
      <c r="G63" s="34">
        <v/>
      </c>
      <c r="H63" s="35">
        <v>3.000</v>
      </c>
      <c r="I63" s="36">
        <f>ROUND(PRODUCT(E63:H63),2)</f>
        <v>12.75</v>
      </c>
      <c r="J63" s="32">
        <v/>
      </c>
      <c r="K63" s="32">
        <f/>
        <v/>
      </c>
      <c r="L63" s="32" t="s">
        <v/>
      </c>
      <c r="M63" s="32" t="s">
        <v/>
      </c>
      <c r="N63" s="32" t="s">
        <v/>
      </c>
      <!--$VAR_NUOVA_CELLA_PREZZI$-->
    </row>
    <row r="64" spans="1:16" ht="10.5" customHeight="1" thickTop="1" thickBot="1">
      <c r="B64" s="32" t="s">
        <v/>
      </c>
      <c r="C64" s="23" t="s">
        <v/>
      </c>
      <c r="D64" s="23" t="s">
        <v>253</v>
      </c>
      <c r="E64" s="32">
        <v/>
      </c>
      <c r="F64" s="33">
        <v>2.70</v>
      </c>
      <c r="G64" s="34">
        <v/>
      </c>
      <c r="H64" s="35">
        <v>3.000</v>
      </c>
      <c r="I64" s="36">
        <f>ROUND(PRODUCT(E64:H64),2)</f>
        <v>8.10</v>
      </c>
      <c r="J64" s="32">
        <v/>
      </c>
      <c r="K64" s="32">
        <f/>
        <v/>
      </c>
      <c r="L64" s="32" t="s">
        <v/>
      </c>
      <c r="M64" s="32" t="s">
        <v/>
      </c>
      <c r="N64" s="32" t="s">
        <v/>
      </c>
      <!--$VAR_NUOVA_CELLA_PREZZI$-->
    </row>
    <row r="65" spans="1:16" ht="10.5" customHeight="1" thickTop="1" thickBot="1">
      <c r="B65" s="32" t="s">
        <v/>
      </c>
      <c r="C65" s="23" t="s">
        <v/>
      </c>
      <c r="D65" s="23" t="s">
        <v>260</v>
      </c>
      <c r="E65" s="32">
        <v/>
      </c>
      <c r="F65" s="33">
        <v>4.05</v>
      </c>
      <c r="G65" s="34">
        <v/>
      </c>
      <c r="H65" s="35">
        <v>3.000</v>
      </c>
      <c r="I65" s="36">
        <f>ROUND(PRODUCT(E65:H65),2)</f>
        <v>12.15</v>
      </c>
      <c r="J65" s="32">
        <v/>
      </c>
      <c r="K65" s="32">
        <f/>
        <v/>
      </c>
      <c r="L65" s="32" t="s">
        <v/>
      </c>
      <c r="M65" s="32" t="s">
        <v/>
      </c>
      <c r="N65" s="32" t="s">
        <v/>
      </c>
      <!--$VAR_NUOVA_CELLA_PREZZI$-->
    </row>
    <row r="66" spans="1:16" ht="10.5" customHeight="1" thickTop="1" thickBot="1">
      <c r="B66" s="32" t="s">
        <v/>
      </c>
      <c r="C66" s="23" t="s">
        <v/>
      </c>
      <c r="D66" s="23" t="s">
        <v>267</v>
      </c>
      <c r="E66" s="32">
        <v/>
      </c>
      <c r="F66" s="33">
        <v>17.50</v>
      </c>
      <c r="G66" s="34">
        <v/>
      </c>
      <c r="H66" s="35">
        <v>3.000</v>
      </c>
      <c r="I66" s="36">
        <f>ROUND(PRODUCT(E66:H66),2)</f>
        <v>52.50</v>
      </c>
      <c r="J66" s="32">
        <v/>
      </c>
      <c r="K66" s="32">
        <f/>
        <v/>
      </c>
      <c r="L66" s="32" t="s">
        <v/>
      </c>
      <c r="M66" s="32" t="s">
        <v/>
      </c>
      <c r="N66" s="32" t="s">
        <v/>
      </c>
      <!--$VAR_NUOVA_CELLA_PREZZI$-->
    </row>
    <row r="67" spans="1:16" ht="10.5" customHeight="1" thickTop="1" thickBot="1">
      <c r="B67" s="32" t="s">
        <v/>
      </c>
      <c r="C67" s="23" t="s">
        <v/>
      </c>
      <c r="D67" s="23" t="s">
        <v>274</v>
      </c>
      <c r="E67" s="32">
        <v/>
      </c>
      <c r="F67" s="33">
        <v/>
      </c>
      <c r="G67" s="34">
        <v/>
      </c>
      <c r="H67" s="35">
        <v>0</v>
      </c>
      <c r="I67" s="36">
        <f>ROUND(PRODUCT(E67:H67),2)</f>
        <v>0.00</v>
      </c>
      <c r="J67" s="32">
        <v/>
      </c>
      <c r="K67" s="32">
        <f/>
        <v/>
      </c>
      <c r="L67" s="32" t="s">
        <v/>
      </c>
      <c r="M67" s="32" t="s">
        <v/>
      </c>
      <c r="N67" s="32" t="s">
        <v/>
      </c>
      <!--$VAR_NUOVA_CELLA_PREZZI$-->
    </row>
    <row r="68" spans="1:16" ht="10.5" customHeight="1" thickTop="1" thickBot="1">
      <c r="B68" s="32" t="s">
        <v/>
      </c>
      <c r="C68" s="23" t="s">
        <v/>
      </c>
      <c r="D68" s="23" t="s">
        <v>281</v>
      </c>
      <c r="E68" s="32">
        <v/>
      </c>
      <c r="F68" s="33">
        <v>6.45</v>
      </c>
      <c r="G68" s="34">
        <v/>
      </c>
      <c r="H68" s="35">
        <v>3.000</v>
      </c>
      <c r="I68" s="36">
        <f>ROUND(PRODUCT(E68:H68),2)</f>
        <v>19.35</v>
      </c>
      <c r="J68" s="32">
        <v/>
      </c>
      <c r="K68" s="32">
        <f/>
        <v/>
      </c>
      <c r="L68" s="32" t="s">
        <v/>
      </c>
      <c r="M68" s="32" t="s">
        <v/>
      </c>
      <c r="N68" s="32" t="s">
        <v/>
      </c>
      <!--$VAR_NUOVA_CELLA_PREZZI$-->
    </row>
    <row r="69" spans="1:16" ht="10.5" customHeight="1" thickTop="1" thickBot="1">
      <c r="B69" s="32" t="s">
        <v/>
      </c>
      <c r="C69" s="23" t="s">
        <v/>
      </c>
      <c r="D69" s="23" t="s">
        <v>288</v>
      </c>
      <c r="E69" s="32">
        <v/>
      </c>
      <c r="F69" s="33">
        <v>9.75</v>
      </c>
      <c r="G69" s="34">
        <v/>
      </c>
      <c r="H69" s="35">
        <v>3.000</v>
      </c>
      <c r="I69" s="36">
        <f>ROUND(PRODUCT(E69:H69),2)</f>
        <v>29.25</v>
      </c>
      <c r="J69" s="32">
        <v/>
      </c>
      <c r="K69" s="32">
        <f/>
        <v/>
      </c>
      <c r="L69" s="32" t="s">
        <v/>
      </c>
      <c r="M69" s="32" t="s">
        <v/>
      </c>
      <c r="N69" s="32" t="s">
        <v/>
      </c>
      <!--$VAR_NUOVA_CELLA_PREZZI$-->
    </row>
    <row r="70" spans="1:16" ht="10.5" customHeight="1" thickTop="1" thickBot="1">
      <c r="B70" s="32" t="s">
        <v/>
      </c>
      <c r="C70" s="23" t="s">
        <v/>
      </c>
      <c r="D70" s="23" t="s">
        <v>295</v>
      </c>
      <c r="E70" s="32">
        <v/>
      </c>
      <c r="F70" s="33">
        <v>9.75</v>
      </c>
      <c r="G70" s="34">
        <v/>
      </c>
      <c r="H70" s="35">
        <v>3.000</v>
      </c>
      <c r="I70" s="36">
        <f>ROUND(PRODUCT(E70:H70),2)</f>
        <v>29.25</v>
      </c>
      <c r="J70" s="32">
        <v/>
      </c>
      <c r="K70" s="32">
        <f/>
        <v/>
      </c>
      <c r="L70" s="32" t="s">
        <v/>
      </c>
      <c r="M70" s="32" t="s">
        <v/>
      </c>
      <c r="N70" s="32" t="s">
        <v/>
      </c>
      <!--$VAR_NUOVA_CELLA_PREZZI$-->
    </row>
    <row r="71" spans="1:16" ht="10.5" customHeight="1" thickTop="1" thickBot="1">
      <c r="B71" s="32" t="s">
        <v/>
      </c>
      <c r="C71" s="23" t="s">
        <v/>
      </c>
      <c r="D71" s="23" t="s">
        <v>302</v>
      </c>
      <c r="E71" s="32">
        <v/>
      </c>
      <c r="F71" s="33">
        <v>14.55</v>
      </c>
      <c r="G71" s="34">
        <v/>
      </c>
      <c r="H71" s="35">
        <v>3.000</v>
      </c>
      <c r="I71" s="36">
        <f>ROUND(PRODUCT(E71:H71),2)</f>
        <v>43.65</v>
      </c>
      <c r="J71" s="32">
        <v/>
      </c>
      <c r="K71" s="32">
        <f/>
        <v/>
      </c>
      <c r="L71" s="32" t="s">
        <v/>
      </c>
      <c r="M71" s="32" t="s">
        <v/>
      </c>
      <c r="N71" s="32" t="s">
        <v/>
      </c>
      <!--$VAR_NUOVA_CELLA_PREZZI$-->
    </row>
    <row r="72" spans="1:16" ht="10.5" customHeight="1" thickTop="1" thickBot="1">
      <c r="B72" s="32" t="s">
        <v/>
      </c>
      <c r="C72" s="23" t="s">
        <v/>
      </c>
      <c r="D72" s="23" t="s">
        <v>309</v>
      </c>
      <c r="E72" s="32">
        <v/>
      </c>
      <c r="F72" s="33">
        <v>4.70</v>
      </c>
      <c r="G72" s="34">
        <v/>
      </c>
      <c r="H72" s="35">
        <v>3.000</v>
      </c>
      <c r="I72" s="36">
        <f>ROUND(PRODUCT(E72:H72),2)</f>
        <v>14.10</v>
      </c>
      <c r="J72" s="32">
        <v/>
      </c>
      <c r="K72" s="32">
        <f/>
        <v/>
      </c>
      <c r="L72" s="32" t="s">
        <v/>
      </c>
      <c r="M72" s="32" t="s">
        <v/>
      </c>
      <c r="N72" s="32" t="s">
        <v/>
      </c>
      <!--$VAR_NUOVA_CELLA_PREZZI$-->
    </row>
    <row r="73" spans="1:16" ht="10.5" customHeight="1" thickTop="1" thickBot="1">
      <c r="B73" s="32" t="s">
        <v/>
      </c>
      <c r="C73" s="23" t="s">
        <v/>
      </c>
      <c r="D73" s="23" t="s">
        <v>316</v>
      </c>
      <c r="E73" s="32">
        <v/>
      </c>
      <c r="F73" s="33">
        <v>12.10</v>
      </c>
      <c r="G73" s="34">
        <v/>
      </c>
      <c r="H73" s="35">
        <v>3.000</v>
      </c>
      <c r="I73" s="36">
        <f>ROUND(PRODUCT(E73:H73),2)</f>
        <v>36.30</v>
      </c>
      <c r="J73" s="32">
        <v/>
      </c>
      <c r="K73" s="32">
        <f/>
        <v/>
      </c>
      <c r="L73" s="32" t="s">
        <v/>
      </c>
      <c r="M73" s="32" t="s">
        <v/>
      </c>
      <c r="N73" s="32" t="s">
        <v/>
      </c>
      <!--$VAR_NUOVA_CELLA_PREZZI$-->
    </row>
    <row r="74" spans="1:16" ht="10.5" customHeight="1" thickTop="1" thickBot="1">
      <c r="B74" s="32" t="s">
        <v/>
      </c>
      <c r="C74" s="23" t="s">
        <v/>
      </c>
      <c r="D74" s="23" t="s">
        <v>323</v>
      </c>
      <c r="E74" s="32">
        <v/>
      </c>
      <c r="F74" s="33">
        <v>6.90</v>
      </c>
      <c r="G74" s="34">
        <v/>
      </c>
      <c r="H74" s="35">
        <v>3.000</v>
      </c>
      <c r="I74" s="36">
        <f>ROUND(PRODUCT(E74:H74),2)</f>
        <v>20.70</v>
      </c>
      <c r="J74" s="32">
        <v/>
      </c>
      <c r="K74" s="32">
        <f/>
        <v/>
      </c>
      <c r="L74" s="32" t="s">
        <v/>
      </c>
      <c r="M74" s="32" t="s">
        <v/>
      </c>
      <c r="N74" s="32" t="s">
        <v/>
      </c>
      <!--$VAR_NUOVA_CELLA_PREZZI$-->
    </row>
    <row r="75" spans="1:16" ht="10.5" customHeight="1" thickTop="1" thickBot="1">
      <c r="B75" s="32" t="s">
        <v/>
      </c>
      <c r="C75" s="23" t="s">
        <v/>
      </c>
      <c r="D75" s="23" t="s">
        <v>330</v>
      </c>
      <c r="E75" s="32">
        <v/>
      </c>
      <c r="F75" s="33">
        <v>3.05</v>
      </c>
      <c r="G75" s="34">
        <v/>
      </c>
      <c r="H75" s="35">
        <v>3.000</v>
      </c>
      <c r="I75" s="36">
        <f>ROUND(PRODUCT(E75:H75),2)</f>
        <v>9.15</v>
      </c>
      <c r="J75" s="32">
        <v/>
      </c>
      <c r="K75" s="32">
        <f/>
        <v/>
      </c>
      <c r="L75" s="32" t="s">
        <v/>
      </c>
      <c r="M75" s="32" t="s">
        <v/>
      </c>
      <c r="N75" s="32" t="s">
        <v/>
      </c>
      <!--$VAR_NUOVA_CELLA_PREZZI$-->
    </row>
    <row r="76" spans="1:16" ht="10.5" customHeight="1" thickTop="1" thickBot="1">
      <c r="B76" s="32" t="s">
        <v/>
      </c>
      <c r="C76" s="23" t="s">
        <v/>
      </c>
      <c r="D76" s="23" t="s">
        <v>337</v>
      </c>
      <c r="E76" s="32">
        <v/>
      </c>
      <c r="F76" s="33">
        <v>11.50</v>
      </c>
      <c r="G76" s="34">
        <v/>
      </c>
      <c r="H76" s="35">
        <v>3.000</v>
      </c>
      <c r="I76" s="36">
        <f>ROUND(PRODUCT(E76:H76),2)</f>
        <v>34.50</v>
      </c>
      <c r="J76" s="32">
        <v/>
      </c>
      <c r="K76" s="32">
        <f/>
        <v/>
      </c>
      <c r="L76" s="32" t="s">
        <v/>
      </c>
      <c r="M76" s="32" t="s">
        <v/>
      </c>
      <c r="N76" s="32" t="s">
        <v/>
      </c>
      <!--$VAR_NUOVA_CELLA_PREZZI$-->
    </row>
    <row r="77" spans="1:16" ht="10.5" customHeight="1" thickTop="1" thickBot="1">
      <c r="B77" s="32" t="s">
        <v/>
      </c>
      <c r="C77" s="23" t="s">
        <v/>
      </c>
      <c r="D77" s="23" t="s">
        <v>344</v>
      </c>
      <c r="E77" s="32">
        <v/>
      </c>
      <c r="F77" s="33">
        <v>3.45</v>
      </c>
      <c r="G77" s="34">
        <v/>
      </c>
      <c r="H77" s="35">
        <v>3.000</v>
      </c>
      <c r="I77" s="36">
        <f>ROUND(PRODUCT(E77:H77),2)</f>
        <v>10.35</v>
      </c>
      <c r="J77" s="32">
        <v/>
      </c>
      <c r="K77" s="32">
        <f/>
        <v/>
      </c>
      <c r="L77" s="32" t="s">
        <v/>
      </c>
      <c r="M77" s="32" t="s">
        <v/>
      </c>
      <c r="N77" s="32" t="s">
        <v/>
      </c>
      <!--$VAR_NUOVA_CELLA_PREZZI$-->
    </row>
    <row r="78" spans="1:16" ht="10.5" customHeight="1" thickTop="1" thickBot="1">
      <c r="B78" s="32" t="s">
        <v/>
      </c>
      <c r="C78" s="23" t="s">
        <v/>
      </c>
      <c r="D78" s="23" t="s">
        <v>351</v>
      </c>
      <c r="E78" s="32">
        <v/>
      </c>
      <c r="F78" s="33">
        <v>3.80</v>
      </c>
      <c r="G78" s="34">
        <v/>
      </c>
      <c r="H78" s="35">
        <v>3.000</v>
      </c>
      <c r="I78" s="36">
        <f>ROUND(PRODUCT(E78:H78),2)</f>
        <v>11.40</v>
      </c>
      <c r="J78" s="32">
        <v/>
      </c>
      <c r="K78" s="32">
        <f/>
        <v/>
      </c>
      <c r="L78" s="32" t="s">
        <v/>
      </c>
      <c r="M78" s="32" t="s">
        <v/>
      </c>
      <c r="N78" s="32" t="s">
        <v/>
      </c>
      <!--$VAR_NUOVA_CELLA_PREZZI$-->
    </row>
    <row r="79" spans="1:16" ht="10.5" customHeight="1" thickTop="1" thickBot="1">
      <c r="B79" s="32" t="s">
        <v/>
      </c>
      <c r="C79" s="23" t="s">
        <v/>
      </c>
      <c r="D79" s="23" t="s">
        <v>358</v>
      </c>
      <c r="E79" s="32">
        <v/>
      </c>
      <c r="F79" s="33">
        <v/>
      </c>
      <c r="G79" s="34">
        <v/>
      </c>
      <c r="H79" s="35">
        <v>0</v>
      </c>
      <c r="I79" s="36">
        <f>ROUND(PRODUCT(E79:H79),2)</f>
        <v>0.00</v>
      </c>
      <c r="J79" s="32">
        <v/>
      </c>
      <c r="K79" s="32">
        <f/>
        <v/>
      </c>
      <c r="L79" s="32" t="s">
        <v/>
      </c>
      <c r="M79" s="32" t="s">
        <v/>
      </c>
      <c r="N79" s="32" t="s">
        <v/>
      </c>
      <!--$VAR_NUOVA_CELLA_PREZZI$-->
    </row>
    <row r="80" spans="1:16" ht="10.5" customHeight="1" thickTop="1" thickBot="1">
      <c r="B80" s="32" t="s">
        <v/>
      </c>
      <c r="C80" s="23" t="s">
        <v/>
      </c>
      <c r="D80" s="23" t="s">
        <v>365</v>
      </c>
      <c r="E80" s="32">
        <v/>
      </c>
      <c r="F80" s="33">
        <v>20.95</v>
      </c>
      <c r="G80" s="34">
        <v/>
      </c>
      <c r="H80" s="35">
        <v>3.000</v>
      </c>
      <c r="I80" s="36">
        <f>ROUND(PRODUCT(E80:H80),2)</f>
        <v>62.85</v>
      </c>
      <c r="J80" s="32">
        <v/>
      </c>
      <c r="K80" s="32">
        <f/>
        <v/>
      </c>
      <c r="L80" s="32" t="s">
        <v/>
      </c>
      <c r="M80" s="32" t="s">
        <v/>
      </c>
      <c r="N80" s="32" t="s">
        <v/>
      </c>
      <!--$VAR_NUOVA_CELLA_PREZZI$-->
    </row>
    <row r="81" spans="1:16" ht="10.5" customHeight="1" thickTop="1" thickBot="1">
      <c r="B81" s="32" t="s">
        <v/>
      </c>
      <c r="C81" s="23" t="s">
        <v/>
      </c>
      <c r="D81" s="23" t="s">
        <v>372</v>
      </c>
      <c r="E81" s="32">
        <v/>
      </c>
      <c r="F81" s="33">
        <v>5.05</v>
      </c>
      <c r="G81" s="34">
        <v/>
      </c>
      <c r="H81" s="35">
        <v>3.000</v>
      </c>
      <c r="I81" s="36">
        <f>ROUND(PRODUCT(E81:H81),2)</f>
        <v>15.15</v>
      </c>
      <c r="J81" s="32">
        <v/>
      </c>
      <c r="K81" s="32">
        <f/>
        <v/>
      </c>
      <c r="L81" s="32" t="s">
        <v/>
      </c>
      <c r="M81" s="32" t="s">
        <v/>
      </c>
      <c r="N81" s="32" t="s">
        <v/>
      </c>
      <!--$VAR_NUOVA_CELLA_PREZZI$-->
    </row>
    <row r="82" spans="1:16" ht="10.5" customHeight="1" thickTop="1" thickBot="1">
      <c r="B82" s="32" t="s">
        <v/>
      </c>
      <c r="C82" s="23" t="s">
        <v/>
      </c>
      <c r="D82" s="23" t="s">
        <v>379</v>
      </c>
      <c r="E82" s="32">
        <v/>
      </c>
      <c r="F82" s="33">
        <v>4.30</v>
      </c>
      <c r="G82" s="34">
        <v/>
      </c>
      <c r="H82" s="35">
        <v>3.000</v>
      </c>
      <c r="I82" s="36">
        <f>ROUND(PRODUCT(E82:H82),2)</f>
        <v>12.90</v>
      </c>
      <c r="J82" s="32">
        <v/>
      </c>
      <c r="K82" s="32">
        <f/>
        <v/>
      </c>
      <c r="L82" s="32" t="s">
        <v/>
      </c>
      <c r="M82" s="32" t="s">
        <v/>
      </c>
      <c r="N82" s="32" t="s">
        <v/>
      </c>
      <!--$VAR_NUOVA_CELLA_PREZZI$-->
    </row>
    <row r="83" spans="1:16" ht="10.5" customHeight="1" thickTop="1" thickBot="1">
      <c r="B83" s="32" t="s">
        <v/>
      </c>
      <c r="C83" s="23" t="s">
        <v/>
      </c>
      <c r="D83" s="23" t="s">
        <v>386</v>
      </c>
      <c r="E83" s="32">
        <v/>
      </c>
      <c r="F83" s="33">
        <v>4.45</v>
      </c>
      <c r="G83" s="34">
        <v/>
      </c>
      <c r="H83" s="35">
        <v>3.000</v>
      </c>
      <c r="I83" s="36">
        <f>ROUND(PRODUCT(E83:H83),2)</f>
        <v>13.35</v>
      </c>
      <c r="J83" s="32">
        <v/>
      </c>
      <c r="K83" s="32">
        <f/>
        <v/>
      </c>
      <c r="L83" s="32" t="s">
        <v/>
      </c>
      <c r="M83" s="32" t="s">
        <v/>
      </c>
      <c r="N83" s="32" t="s">
        <v/>
      </c>
      <!--$VAR_NUOVA_CELLA_PREZZI$-->
    </row>
    <row r="84" spans="1:16" ht="10.5" customHeight="1" thickTop="1" thickBot="1">
      <c r="B84" s="32" t="s">
        <v/>
      </c>
      <c r="C84" s="23" t="s">
        <v/>
      </c>
      <c r="D84" s="23" t="s">
        <v>393</v>
      </c>
      <c r="E84" s="32">
        <v/>
      </c>
      <c r="F84" s="33">
        <v>4.60</v>
      </c>
      <c r="G84" s="34">
        <v/>
      </c>
      <c r="H84" s="35">
        <v>3.000</v>
      </c>
      <c r="I84" s="36">
        <f>ROUND(PRODUCT(E84:H84),2)</f>
        <v>13.80</v>
      </c>
      <c r="J84" s="32">
        <v/>
      </c>
      <c r="K84" s="32">
        <f/>
        <v/>
      </c>
      <c r="L84" s="32" t="s">
        <v/>
      </c>
      <c r="M84" s="32" t="s">
        <v/>
      </c>
      <c r="N84" s="32" t="s">
        <v/>
      </c>
      <!--$VAR_NUOVA_CELLA_PREZZI$-->
    </row>
    <row r="85" spans="1:16" ht="10.5" customHeight="1" thickTop="1" thickBot="1">
      <c r="B85" s="32" t="s">
        <v/>
      </c>
      <c r="C85" s="23" t="s">
        <v/>
      </c>
      <c r="D85" s="23" t="s">
        <v>400</v>
      </c>
      <c r="E85" s="32">
        <v/>
      </c>
      <c r="F85" s="33">
        <v>3.85</v>
      </c>
      <c r="G85" s="34">
        <v/>
      </c>
      <c r="H85" s="35">
        <v>3.000</v>
      </c>
      <c r="I85" s="36">
        <f>ROUND(PRODUCT(E85:H85),2)</f>
        <v>11.55</v>
      </c>
      <c r="J85" s="32">
        <v/>
      </c>
      <c r="K85" s="32">
        <f/>
        <v/>
      </c>
      <c r="L85" s="32" t="s">
        <v/>
      </c>
      <c r="M85" s="32" t="s">
        <v/>
      </c>
      <c r="N85" s="32" t="s">
        <v/>
      </c>
      <!--$VAR_NUOVA_CELLA_PREZZI$-->
    </row>
    <row r="86" spans="1:16" ht="10.5" customHeight="1" thickTop="1" thickBot="1">
      <c r="B86" s="32" t="s">
        <v/>
      </c>
      <c r="C86" s="23" t="s">
        <v/>
      </c>
      <c r="D86" s="23" t="s">
        <v>407</v>
      </c>
      <c r="E86" s="32">
        <v/>
      </c>
      <c r="F86" s="33">
        <v>17.90</v>
      </c>
      <c r="G86" s="34">
        <v/>
      </c>
      <c r="H86" s="35">
        <v>3.000</v>
      </c>
      <c r="I86" s="36">
        <f>ROUND(PRODUCT(E86:H86),2)</f>
        <v>53.70</v>
      </c>
      <c r="J86" s="32">
        <v/>
      </c>
      <c r="K86" s="32">
        <f/>
        <v/>
      </c>
      <c r="L86" s="32" t="s">
        <v/>
      </c>
      <c r="M86" s="32" t="s">
        <v/>
      </c>
      <c r="N86" s="32" t="s">
        <v/>
      </c>
      <!--$VAR_NUOVA_CELLA_PREZZI$-->
    </row>
    <row r="87" spans="1:16" ht="10.5" customHeight="1" thickTop="1" thickBot="1">
      <c r="B87" s="32" t="s">
        <v/>
      </c>
      <c r="C87" s="23" t="s">
        <v/>
      </c>
      <c r="D87" s="23" t="s">
        <v>414</v>
      </c>
      <c r="E87" s="32">
        <v/>
      </c>
      <c r="F87" s="33">
        <v>2.70</v>
      </c>
      <c r="G87" s="34">
        <v/>
      </c>
      <c r="H87" s="35">
        <v>3.000</v>
      </c>
      <c r="I87" s="36">
        <f>ROUND(PRODUCT(E87:H87),2)</f>
        <v>8.10</v>
      </c>
      <c r="J87" s="32">
        <v/>
      </c>
      <c r="K87" s="32">
        <f/>
        <v/>
      </c>
      <c r="L87" s="32" t="s">
        <v/>
      </c>
      <c r="M87" s="32" t="s">
        <v/>
      </c>
      <c r="N87" s="32" t="s">
        <v/>
      </c>
      <!--$VAR_NUOVA_CELLA_PREZZI$-->
    </row>
    <row r="88" spans="1:16" ht="10.5" customHeight="1" thickTop="1" thickBot="1">
      <c r="B88" s="32" t="s">
        <v/>
      </c>
      <c r="C88" s="23" t="s">
        <v/>
      </c>
      <c r="D88" s="23" t="s">
        <v>421</v>
      </c>
      <c r="E88" s="32">
        <v/>
      </c>
      <c r="F88" s="33">
        <v/>
      </c>
      <c r="G88" s="34">
        <v/>
      </c>
      <c r="H88" s="35">
        <v>0</v>
      </c>
      <c r="I88" s="36">
        <f>ROUND(PRODUCT(E88:H88),2)</f>
        <v>0.00</v>
      </c>
      <c r="J88" s="32">
        <v/>
      </c>
      <c r="K88" s="32">
        <f/>
        <v/>
      </c>
      <c r="L88" s="32" t="s">
        <v/>
      </c>
      <c r="M88" s="32" t="s">
        <v/>
      </c>
      <c r="N88" s="32" t="s">
        <v/>
      </c>
      <!--$VAR_NUOVA_CELLA_PREZZI$-->
    </row>
    <row r="89" spans="1:16" ht="10.5" customHeight="1" thickTop="1" thickBot="1">
      <c r="B89" s="32" t="s">
        <v/>
      </c>
      <c r="C89" s="23" t="s">
        <v/>
      </c>
      <c r="D89" s="23" t="s">
        <v>428</v>
      </c>
      <c r="E89" s="32">
        <v/>
      </c>
      <c r="F89" s="33">
        <v>9.80</v>
      </c>
      <c r="G89" s="34">
        <v/>
      </c>
      <c r="H89" s="35">
        <v>3.000</v>
      </c>
      <c r="I89" s="36">
        <f>ROUND(PRODUCT(E89:H89),2)</f>
        <v>29.40</v>
      </c>
      <c r="J89" s="32">
        <v/>
      </c>
      <c r="K89" s="32">
        <f/>
        <v/>
      </c>
      <c r="L89" s="32" t="s">
        <v/>
      </c>
      <c r="M89" s="32" t="s">
        <v/>
      </c>
      <c r="N89" s="32" t="s">
        <v/>
      </c>
      <!--$VAR_NUOVA_CELLA_PREZZI$-->
    </row>
    <row r="90" spans="1:16" ht="10.5" customHeight="1" thickTop="1" thickBot="1">
      <c r="B90" s="32" t="s">
        <v/>
      </c>
      <c r="C90" s="23" t="s">
        <v/>
      </c>
      <c r="D90" s="32" t="s">
        <v/>
      </c>
      <c r="E90" s="32">
        <v/>
      </c>
      <c r="F90" s="33">
        <v/>
      </c>
      <c r="G90" s="34">
        <v/>
      </c>
      <c r="H90" s="35">
        <v/>
      </c>
      <c r="I90" s="36">
        <f/>
        <v/>
      </c>
      <c r="J90" s="32">
        <v/>
      </c>
      <c r="K90" s="32">
        <f/>
        <v/>
      </c>
      <c r="L90" s="32" t="s">
        <v/>
      </c>
      <c r="M90" s="32" t="s">
        <v/>
      </c>
      <c r="N90" s="32" t="s">
        <v>435</v>
      </c>
      <!--$VAR_NUOVA_CELLA_PREZZI$-->
    </row>
    <row r="91" spans="1:16" ht="10.5" customHeight="1" thickTop="1" thickBot="1">
      <c r="B91" s="32" t="s">
        <v/>
      </c>
      <c r="C91" s="23" t="s">
        <v/>
      </c>
      <c r="D91" s="32" t="s">
        <v>436</v>
      </c>
      <c r="E91" s="32">
        <v/>
      </c>
      <c r="F91" s="33">
        <v/>
      </c>
      <c r="G91" s="34">
        <v/>
      </c>
      <c r="H91" s="35">
        <v/>
      </c>
      <c r="I91" s="36">
        <f>ROUND(SUM(I58:I90),2)</f>
        <v>664.35</v>
      </c>
      <c r="J91" s="32">
        <v>146.27</v>
      </c>
      <c r="K91" s="32">
        <f>ROUND(PRODUCT(I91:J91),2)</f>
        <v>97174.47</v>
      </c>
      <c r="L91" s="32" t="s">
        <v/>
      </c>
      <c r="M91" s="32" t="s">
        <v/>
      </c>
      <c r="N91" s="32" t="s">
        <v/>
      </c>
      <!--$VAR_NUOVA_CELLA_PREZZI$-->
    </row>
    <row r="92" spans="1:16" ht="10.5" customHeight="1" thickTop="1" thickBot="1">
      <c r="B92" s="32" t="s">
        <v/>
      </c>
      <c r="C92" s="23" t="s">
        <v/>
      </c>
      <c r="D92" s="32" t="s">
        <v>442</v>
      </c>
      <c r="E92" s="32">
        <v/>
      </c>
      <c r="F92" s="33">
        <v/>
      </c>
      <c r="G92" s="34">
        <v/>
      </c>
      <c r="H92" s="35">
        <v/>
      </c>
      <c r="I92" s="36">
        <f/>
        <v/>
      </c>
      <c r="J92" s="32">
        <v/>
      </c>
      <c r="K92" s="32">
        <f/>
        <v/>
      </c>
      <c r="L92" s="32" t="s">
        <v/>
      </c>
      <c r="M92" s="32" t="s">
        <v/>
      </c>
      <c r="N92" s="32" t="s">
        <v/>
      </c>
      <!--$VAR_NUOVA_CELLA_PREZZI$-->
    </row>
    <row r="93" spans="1:16" ht="91" customHeight="1" thickTop="1" thickBot="1">
      <c r="B93" s="32" t="s">
        <v>443</v>
      </c>
      <c r="C93" s="23" t="s">
        <v>444</v>
      </c>
      <c r="D93" s="62" t="s">
        <v>445</v>
      </c>
      <c r="E93" s="32">
        <v/>
      </c>
      <c r="F93" s="33">
        <v/>
      </c>
      <c r="G93" s="34">
        <v/>
      </c>
      <c r="H93" s="35">
        <v/>
      </c>
      <c r="I93" s="36">
        <f/>
        <v/>
      </c>
      <c r="J93" s="32">
        <v/>
      </c>
      <c r="K93" s="32">
        <f/>
        <v/>
      </c>
      <c r="L93" s="32" t="s">
        <v/>
      </c>
      <c r="M93" s="32" t="s">
        <v/>
      </c>
      <c r="N93" s="32" t="s">
        <v/>
      </c>
      <!--$VAR_NUOVA_CELLA_PREZZI$-->
    </row>
    <row r="94" spans="1:16" ht="10.5" customHeight="1" thickTop="1" thickBot="1">
      <c r="B94" s="32" t="s">
        <v/>
      </c>
      <c r="C94" s="23" t="s">
        <v/>
      </c>
      <c r="D94" s="23" t="s">
        <v>446</v>
      </c>
      <c r="E94" s="32">
        <v/>
      </c>
      <c r="F94" s="33">
        <v/>
      </c>
      <c r="G94" s="34">
        <v/>
      </c>
      <c r="H94" s="35">
        <v/>
      </c>
      <c r="I94" s="36">
        <f/>
        <v/>
      </c>
      <c r="J94" s="32">
        <v/>
      </c>
      <c r="K94" s="32">
        <f/>
        <v/>
      </c>
      <c r="L94" s="32" t="s">
        <v/>
      </c>
      <c r="M94" s="32" t="s">
        <v/>
      </c>
      <c r="N94" s="32" t="s">
        <v/>
      </c>
      <!--$VAR_NUOVA_CELLA_PREZZI$-->
    </row>
    <row r="95" spans="1:16" ht="10.5" customHeight="1" thickTop="1" thickBot="1">
      <c r="B95" s="32" t="s">
        <v/>
      </c>
      <c r="C95" s="23" t="s">
        <v/>
      </c>
      <c r="D95" s="23" t="s">
        <v>447</v>
      </c>
      <c r="E95" s="32">
        <v/>
      </c>
      <c r="F95" s="33">
        <v>5.25</v>
      </c>
      <c r="G95" s="34">
        <v/>
      </c>
      <c r="H95" s="35">
        <v>2.450</v>
      </c>
      <c r="I95" s="36">
        <f>ROUND(PRODUCT(E95:H95),2)</f>
        <v>12.86</v>
      </c>
      <c r="J95" s="32">
        <v/>
      </c>
      <c r="K95" s="32">
        <f/>
        <v/>
      </c>
      <c r="L95" s="32" t="s">
        <v/>
      </c>
      <c r="M95" s="32" t="s">
        <v/>
      </c>
      <c r="N95" s="32" t="s">
        <v/>
      </c>
      <!--$VAR_NUOVA_CELLA_PREZZI$-->
    </row>
    <row r="96" spans="1:16" ht="10.5" customHeight="1" thickTop="1" thickBot="1">
      <c r="B96" s="32" t="s">
        <v/>
      </c>
      <c r="C96" s="23" t="s">
        <v/>
      </c>
      <c r="D96" s="23" t="s">
        <v>454</v>
      </c>
      <c r="E96" s="32">
        <v/>
      </c>
      <c r="F96" s="33">
        <v>2.90</v>
      </c>
      <c r="G96" s="34">
        <v/>
      </c>
      <c r="H96" s="35">
        <v>2.450</v>
      </c>
      <c r="I96" s="36">
        <f>ROUND(PRODUCT(E96:H96),2)</f>
        <v>7.11</v>
      </c>
      <c r="J96" s="32">
        <v/>
      </c>
      <c r="K96" s="32">
        <f/>
        <v/>
      </c>
      <c r="L96" s="32" t="s">
        <v/>
      </c>
      <c r="M96" s="32" t="s">
        <v/>
      </c>
      <c r="N96" s="32" t="s">
        <v/>
      </c>
      <!--$VAR_NUOVA_CELLA_PREZZI$-->
    </row>
    <row r="97" spans="1:16" ht="10.5" customHeight="1" thickTop="1" thickBot="1">
      <c r="B97" s="32" t="s">
        <v/>
      </c>
      <c r="C97" s="23" t="s">
        <v/>
      </c>
      <c r="D97" s="23" t="s">
        <v>461</v>
      </c>
      <c r="E97" s="32">
        <v/>
      </c>
      <c r="F97" s="33">
        <v>4.15</v>
      </c>
      <c r="G97" s="34">
        <v/>
      </c>
      <c r="H97" s="35">
        <v>2.450</v>
      </c>
      <c r="I97" s="36">
        <f>ROUND(PRODUCT(E97:H97),2)</f>
        <v>10.17</v>
      </c>
      <c r="J97" s="32">
        <v/>
      </c>
      <c r="K97" s="32">
        <f/>
        <v/>
      </c>
      <c r="L97" s="32" t="s">
        <v/>
      </c>
      <c r="M97" s="32" t="s">
        <v/>
      </c>
      <c r="N97" s="32" t="s">
        <v/>
      </c>
      <!--$VAR_NUOVA_CELLA_PREZZI$-->
    </row>
    <row r="98" spans="1:16" ht="10.5" customHeight="1" thickTop="1" thickBot="1">
      <c r="B98" s="32" t="s">
        <v/>
      </c>
      <c r="C98" s="23" t="s">
        <v/>
      </c>
      <c r="D98" s="32" t="s">
        <v/>
      </c>
      <c r="E98" s="32">
        <v/>
      </c>
      <c r="F98" s="33">
        <v/>
      </c>
      <c r="G98" s="34">
        <v/>
      </c>
      <c r="H98" s="35">
        <v/>
      </c>
      <c r="I98" s="36">
        <f/>
        <v/>
      </c>
      <c r="J98" s="32">
        <v/>
      </c>
      <c r="K98" s="32">
        <f/>
        <v/>
      </c>
      <c r="L98" s="32" t="s">
        <v/>
      </c>
      <c r="M98" s="32" t="s">
        <v/>
      </c>
      <c r="N98" s="32" t="s">
        <v>468</v>
      </c>
      <!--$VAR_NUOVA_CELLA_PREZZI$-->
    </row>
    <row r="99" spans="1:16" ht="10.5" customHeight="1" thickTop="1" thickBot="1">
      <c r="B99" s="32" t="s">
        <v/>
      </c>
      <c r="C99" s="23" t="s">
        <v/>
      </c>
      <c r="D99" s="32" t="s">
        <v>469</v>
      </c>
      <c r="E99" s="32">
        <v/>
      </c>
      <c r="F99" s="33">
        <v/>
      </c>
      <c r="G99" s="34">
        <v/>
      </c>
      <c r="H99" s="35">
        <v/>
      </c>
      <c r="I99" s="36">
        <f>ROUND(SUM(I94:I98),2)</f>
        <v>30.14</v>
      </c>
      <c r="J99" s="32">
        <v>75.99</v>
      </c>
      <c r="K99" s="32">
        <f>ROUND(PRODUCT(I99:J99),2)</f>
        <v>2290.34</v>
      </c>
      <c r="L99" s="32" t="s">
        <v/>
      </c>
      <c r="M99" s="32" t="s">
        <v/>
      </c>
      <c r="N99" s="32" t="s">
        <v/>
      </c>
      <!--$VAR_NUOVA_CELLA_PREZZI$-->
    </row>
    <row r="100" spans="1:16" ht="10.5" customHeight="1" thickTop="1" thickBot="1">
      <c r="B100" s="32" t="s">
        <v/>
      </c>
      <c r="C100" s="23" t="s">
        <v/>
      </c>
      <c r="D100" s="32" t="s">
        <v>475</v>
      </c>
      <c r="E100" s="32">
        <v/>
      </c>
      <c r="F100" s="33">
        <v/>
      </c>
      <c r="G100" s="34">
        <v/>
      </c>
      <c r="H100" s="35">
        <v/>
      </c>
      <c r="I100" s="36">
        <f/>
        <v/>
      </c>
      <c r="J100" s="32">
        <v/>
      </c>
      <c r="K100" s="32">
        <f/>
        <v/>
      </c>
      <c r="L100" s="32" t="s">
        <v/>
      </c>
      <c r="M100" s="32" t="s">
        <v/>
      </c>
      <c r="N100" s="32" t="s">
        <v/>
      </c>
      <!--$VAR_NUOVA_CELLA_PREZZI$-->
    </row>
    <row r="101" spans="1:16" ht="91" customHeight="1" thickTop="1" thickBot="1">
      <c r="B101" s="32" t="s">
        <v>476</v>
      </c>
      <c r="C101" s="23" t="s">
        <v>477</v>
      </c>
      <c r="D101" s="62" t="s">
        <v>478</v>
      </c>
      <c r="E101" s="32">
        <v/>
      </c>
      <c r="F101" s="33">
        <v/>
      </c>
      <c r="G101" s="34">
        <v/>
      </c>
      <c r="H101" s="35">
        <v/>
      </c>
      <c r="I101" s="36">
        <f/>
        <v/>
      </c>
      <c r="J101" s="32">
        <v/>
      </c>
      <c r="K101" s="32">
        <f/>
        <v/>
      </c>
      <c r="L101" s="32" t="s">
        <v/>
      </c>
      <c r="M101" s="32" t="s">
        <v/>
      </c>
      <c r="N101" s="32" t="s">
        <v/>
      </c>
      <!--$VAR_NUOVA_CELLA_PREZZI$-->
    </row>
    <row r="102" spans="1:16" ht="10.5" customHeight="1" thickTop="1" thickBot="1">
      <c r="B102" s="32" t="s">
        <v/>
      </c>
      <c r="C102" s="23" t="s">
        <v/>
      </c>
      <c r="D102" s="23" t="s">
        <v>479</v>
      </c>
      <c r="E102" s="32">
        <v/>
      </c>
      <c r="F102" s="33">
        <v/>
      </c>
      <c r="G102" s="34">
        <v/>
      </c>
      <c r="H102" s="35">
        <v/>
      </c>
      <c r="I102" s="36">
        <f/>
        <v/>
      </c>
      <c r="J102" s="32">
        <v/>
      </c>
      <c r="K102" s="32">
        <f/>
        <v/>
      </c>
      <c r="L102" s="32" t="s">
        <v/>
      </c>
      <c r="M102" s="32" t="s">
        <v/>
      </c>
      <c r="N102" s="32" t="s">
        <v/>
      </c>
      <!--$VAR_NUOVA_CELLA_PREZZI$-->
    </row>
    <row r="103" spans="1:16" ht="10.5" customHeight="1" thickTop="1" thickBot="1">
      <c r="B103" s="32" t="s">
        <v/>
      </c>
      <c r="C103" s="23" t="s">
        <v/>
      </c>
      <c r="D103" s="23" t="s">
        <v>480</v>
      </c>
      <c r="E103" s="32">
        <v/>
      </c>
      <c r="F103" s="33">
        <v/>
      </c>
      <c r="G103" s="34">
        <v/>
      </c>
      <c r="H103" s="35">
        <v/>
      </c>
      <c r="I103" s="36">
        <f>ROUND(PRODUCT(E103:H103,30.14),2)</f>
        <v>30.14</v>
      </c>
      <c r="J103" s="32">
        <v/>
      </c>
      <c r="K103" s="32">
        <f/>
        <v/>
      </c>
      <c r="L103" s="32" t="s">
        <v/>
      </c>
      <c r="M103" s="32" t="s">
        <v/>
      </c>
      <c r="N103" s="32" t="s">
        <v/>
      </c>
      <!--$VAR_NUOVA_CELLA_PREZZI$-->
    </row>
    <row r="104" spans="1:16" ht="10.5" customHeight="1" thickTop="1" thickBot="1">
      <c r="B104" s="32" t="s">
        <v/>
      </c>
      <c r="C104" s="23" t="s">
        <v/>
      </c>
      <c r="D104" s="32" t="s">
        <v/>
      </c>
      <c r="E104" s="32">
        <v/>
      </c>
      <c r="F104" s="33">
        <v/>
      </c>
      <c r="G104" s="34">
        <v/>
      </c>
      <c r="H104" s="35">
        <v/>
      </c>
      <c r="I104" s="36">
        <f/>
        <v/>
      </c>
      <c r="J104" s="32">
        <v/>
      </c>
      <c r="K104" s="32">
        <f/>
        <v/>
      </c>
      <c r="L104" s="32" t="s">
        <v/>
      </c>
      <c r="M104" s="32" t="s">
        <v/>
      </c>
      <c r="N104" s="32" t="s">
        <v>487</v>
      </c>
      <!--$VAR_NUOVA_CELLA_PREZZI$-->
    </row>
    <row r="105" spans="1:16" ht="10.5" customHeight="1" thickTop="1" thickBot="1">
      <c r="B105" s="32" t="s">
        <v/>
      </c>
      <c r="C105" s="23" t="s">
        <v/>
      </c>
      <c r="D105" s="32" t="s">
        <v>488</v>
      </c>
      <c r="E105" s="32">
        <v/>
      </c>
      <c r="F105" s="33">
        <v/>
      </c>
      <c r="G105" s="34">
        <v/>
      </c>
      <c r="H105" s="35">
        <v/>
      </c>
      <c r="I105" s="36">
        <f>ROUND(SUM(I102:I104),2)</f>
        <v>30.14</v>
      </c>
      <c r="J105" s="32">
        <v>34.80</v>
      </c>
      <c r="K105" s="32">
        <f>ROUND(PRODUCT(I105:J105),2)</f>
        <v>1048.87</v>
      </c>
      <c r="L105" s="32" t="s">
        <v/>
      </c>
      <c r="M105" s="32" t="s">
        <v/>
      </c>
      <c r="N105" s="32" t="s">
        <v/>
      </c>
      <!--$VAR_NUOVA_CELLA_PREZZI$-->
    </row>
    <row r="106" spans="1:16" ht="10.5" customHeight="1" thickTop="1" thickBot="1">
      <c r="B106" s="32" t="s">
        <v/>
      </c>
      <c r="C106" s="23" t="s">
        <v/>
      </c>
      <c r="D106" s="32" t="s">
        <v>494</v>
      </c>
      <c r="E106" s="32">
        <v/>
      </c>
      <c r="F106" s="33">
        <v/>
      </c>
      <c r="G106" s="34">
        <v/>
      </c>
      <c r="H106" s="35">
        <v/>
      </c>
      <c r="I106" s="36">
        <f/>
        <v/>
      </c>
      <c r="J106" s="32">
        <v/>
      </c>
      <c r="K106" s="32">
        <f/>
        <v/>
      </c>
      <c r="L106" s="32" t="s">
        <v/>
      </c>
      <c r="M106" s="32" t="s">
        <v/>
      </c>
      <c r="N106" s="32" t="s">
        <v/>
      </c>
      <!--$VAR_NUOVA_CELLA_PREZZI$-->
    </row>
    <row r="107" spans="1:16" ht="76.8333333333333" customHeight="1" thickTop="1" thickBot="1">
      <c r="B107" s="32" t="s">
        <v>495</v>
      </c>
      <c r="C107" s="23" t="s">
        <v>496</v>
      </c>
      <c r="D107" s="62" t="s">
        <v>497</v>
      </c>
      <c r="E107" s="32">
        <v/>
      </c>
      <c r="F107" s="33">
        <v/>
      </c>
      <c r="G107" s="34">
        <v/>
      </c>
      <c r="H107" s="35">
        <v/>
      </c>
      <c r="I107" s="36">
        <f/>
        <v/>
      </c>
      <c r="J107" s="32">
        <v/>
      </c>
      <c r="K107" s="32">
        <f/>
        <v/>
      </c>
      <c r="L107" s="32" t="s">
        <v/>
      </c>
      <c r="M107" s="32" t="s">
        <v/>
      </c>
      <c r="N107" s="32" t="s">
        <v/>
      </c>
      <!--$VAR_NUOVA_CELLA_PREZZI$-->
    </row>
    <row r="108" spans="1:16" ht="10.5" customHeight="1" thickTop="1" thickBot="1">
      <c r="B108" s="32" t="s">
        <v/>
      </c>
      <c r="C108" s="23" t="s">
        <v/>
      </c>
      <c r="D108" s="23" t="s">
        <v>498</v>
      </c>
      <c r="E108" s="32">
        <v/>
      </c>
      <c r="F108" s="33">
        <v/>
      </c>
      <c r="G108" s="34">
        <v/>
      </c>
      <c r="H108" s="35">
        <v/>
      </c>
      <c r="I108" s="36">
        <f/>
        <v/>
      </c>
      <c r="J108" s="32">
        <v/>
      </c>
      <c r="K108" s="32">
        <f/>
        <v/>
      </c>
      <c r="L108" s="32" t="s">
        <v/>
      </c>
      <c r="M108" s="32" t="s">
        <v/>
      </c>
      <c r="N108" s="32" t="s">
        <v/>
      </c>
      <!--$VAR_NUOVA_CELLA_PREZZI$-->
    </row>
    <row r="109" spans="1:16" ht="10.5" customHeight="1" thickTop="1" thickBot="1">
      <c r="B109" s="32" t="s">
        <v/>
      </c>
      <c r="C109" s="23" t="s">
        <v/>
      </c>
      <c r="D109" s="23" t="s">
        <v>499</v>
      </c>
      <c r="E109" s="32">
        <v/>
      </c>
      <c r="F109" s="33">
        <v>2.75</v>
      </c>
      <c r="G109" s="34">
        <v/>
      </c>
      <c r="H109" s="35">
        <v>2.200</v>
      </c>
      <c r="I109" s="36">
        <f>ROUND(PRODUCT(E109:H109),2)</f>
        <v>6.05</v>
      </c>
      <c r="J109" s="32">
        <v/>
      </c>
      <c r="K109" s="32">
        <f/>
        <v/>
      </c>
      <c r="L109" s="32" t="s">
        <v/>
      </c>
      <c r="M109" s="32" t="s">
        <v/>
      </c>
      <c r="N109" s="32" t="s">
        <v/>
      </c>
      <!--$VAR_NUOVA_CELLA_PREZZI$-->
    </row>
    <row r="110" spans="1:16" ht="10.5" customHeight="1" thickTop="1" thickBot="1">
      <c r="B110" s="32" t="s">
        <v/>
      </c>
      <c r="C110" s="23" t="s">
        <v/>
      </c>
      <c r="D110" s="23" t="s">
        <v>506</v>
      </c>
      <c r="E110" s="32">
        <v/>
      </c>
      <c r="F110" s="33">
        <v>2.00</v>
      </c>
      <c r="G110" s="34">
        <v/>
      </c>
      <c r="H110" s="35">
        <v>2.200</v>
      </c>
      <c r="I110" s="36">
        <f>ROUND(PRODUCT(E110:H110),2)</f>
        <v>4.40</v>
      </c>
      <c r="J110" s="32">
        <v/>
      </c>
      <c r="K110" s="32">
        <f/>
        <v/>
      </c>
      <c r="L110" s="32" t="s">
        <v/>
      </c>
      <c r="M110" s="32" t="s">
        <v/>
      </c>
      <c r="N110" s="32" t="s">
        <v/>
      </c>
      <!--$VAR_NUOVA_CELLA_PREZZI$-->
    </row>
    <row r="111" spans="1:16" ht="10.5" customHeight="1" thickTop="1" thickBot="1">
      <c r="B111" s="32" t="s">
        <v/>
      </c>
      <c r="C111" s="23" t="s">
        <v/>
      </c>
      <c r="D111" s="32" t="s">
        <v/>
      </c>
      <c r="E111" s="32">
        <v/>
      </c>
      <c r="F111" s="33">
        <v/>
      </c>
      <c r="G111" s="34">
        <v/>
      </c>
      <c r="H111" s="35">
        <v/>
      </c>
      <c r="I111" s="36">
        <f/>
        <v/>
      </c>
      <c r="J111" s="32">
        <v/>
      </c>
      <c r="K111" s="32">
        <f/>
        <v/>
      </c>
      <c r="L111" s="32" t="s">
        <v/>
      </c>
      <c r="M111" s="32" t="s">
        <v/>
      </c>
      <c r="N111" s="32" t="s">
        <v>513</v>
      </c>
      <!--$VAR_NUOVA_CELLA_PREZZI$-->
    </row>
    <row r="112" spans="1:16" ht="10.5" customHeight="1" thickTop="1" thickBot="1">
      <c r="B112" s="32" t="s">
        <v/>
      </c>
      <c r="C112" s="23" t="s">
        <v/>
      </c>
      <c r="D112" s="32" t="s">
        <v>514</v>
      </c>
      <c r="E112" s="32">
        <v/>
      </c>
      <c r="F112" s="33">
        <v/>
      </c>
      <c r="G112" s="34">
        <v/>
      </c>
      <c r="H112" s="35">
        <v/>
      </c>
      <c r="I112" s="36">
        <f>ROUND(SUM(I108:I111),2)</f>
        <v>10.45</v>
      </c>
      <c r="J112" s="32">
        <v>51.07</v>
      </c>
      <c r="K112" s="32">
        <f>ROUND(PRODUCT(I112:J112),2)</f>
        <v>533.68</v>
      </c>
      <c r="L112" s="32" t="s">
        <v/>
      </c>
      <c r="M112" s="32" t="s">
        <v/>
      </c>
      <c r="N112" s="32" t="s">
        <v/>
      </c>
      <!--$VAR_NUOVA_CELLA_PREZZI$-->
    </row>
    <row r="113" spans="1:16" ht="10.5" customHeight="1" thickTop="1" thickBot="1">
      <c r="B113" s="32" t="s">
        <v/>
      </c>
      <c r="C113" s="23" t="s">
        <v/>
      </c>
      <c r="D113" s="32" t="s">
        <v>520</v>
      </c>
      <c r="E113" s="32">
        <v/>
      </c>
      <c r="F113" s="33">
        <v/>
      </c>
      <c r="G113" s="34">
        <v/>
      </c>
      <c r="H113" s="35">
        <v/>
      </c>
      <c r="I113" s="36">
        <f/>
        <v/>
      </c>
      <c r="J113" s="32">
        <v/>
      </c>
      <c r="K113" s="32">
        <f/>
        <v/>
      </c>
      <c r="L113" s="32" t="s">
        <v/>
      </c>
      <c r="M113" s="32" t="s">
        <v/>
      </c>
      <c r="N113" s="32" t="s">
        <v/>
      </c>
      <!--$VAR_NUOVA_CELLA_PREZZI$-->
    </row>
    <row r="114" spans="1:16" ht="201.166666666667" customHeight="1" thickTop="1" thickBot="1">
      <c r="B114" s="32" t="s">
        <v>521</v>
      </c>
      <c r="C114" s="23" t="s">
        <v>522</v>
      </c>
      <c r="D114" s="62" t="s">
        <v>523</v>
      </c>
      <c r="E114" s="32">
        <v/>
      </c>
      <c r="F114" s="33">
        <v/>
      </c>
      <c r="G114" s="34">
        <v/>
      </c>
      <c r="H114" s="35">
        <v/>
      </c>
      <c r="I114" s="36">
        <f/>
        <v/>
      </c>
      <c r="J114" s="32">
        <v/>
      </c>
      <c r="K114" s="32">
        <f/>
        <v/>
      </c>
      <c r="L114" s="32" t="s">
        <v/>
      </c>
      <c r="M114" s="32" t="s">
        <v/>
      </c>
      <c r="N114" s="32" t="s">
        <v/>
      </c>
      <!--$VAR_NUOVA_CELLA_PREZZI$-->
    </row>
    <row r="115" spans="1:16" ht="10.5" customHeight="1" thickTop="1" thickBot="1">
      <c r="B115" s="32" t="s">
        <v/>
      </c>
      <c r="C115" s="23" t="s">
        <v/>
      </c>
      <c r="D115" s="23" t="s">
        <v>524</v>
      </c>
      <c r="E115" s="32">
        <v/>
      </c>
      <c r="F115" s="33">
        <v/>
      </c>
      <c r="G115" s="34">
        <v/>
      </c>
      <c r="H115" s="35">
        <v/>
      </c>
      <c r="I115" s="36">
        <f/>
        <v/>
      </c>
      <c r="J115" s="32">
        <v/>
      </c>
      <c r="K115" s="32">
        <f/>
        <v/>
      </c>
      <c r="L115" s="32" t="s">
        <v/>
      </c>
      <c r="M115" s="32" t="s">
        <v/>
      </c>
      <c r="N115" s="32" t="s">
        <v/>
      </c>
      <!--$VAR_NUOVA_CELLA_PREZZI$-->
    </row>
    <row r="116" spans="1:16" ht="10.5" customHeight="1" thickTop="1" thickBot="1">
      <c r="B116" s="32" t="s">
        <v/>
      </c>
      <c r="C116" s="23" t="s">
        <v/>
      </c>
      <c r="D116" s="23" t="s">
        <v>525</v>
      </c>
      <c r="E116" s="32">
        <v>2.00</v>
      </c>
      <c r="F116" s="33">
        <v>0.92</v>
      </c>
      <c r="G116" s="34">
        <v/>
      </c>
      <c r="H116" s="35">
        <v>2.200</v>
      </c>
      <c r="I116" s="36">
        <f>ROUND(PRODUCT(E116:H116),2)</f>
        <v>4.05</v>
      </c>
      <c r="J116" s="32">
        <v/>
      </c>
      <c r="K116" s="32">
        <f/>
        <v/>
      </c>
      <c r="L116" s="32" t="s">
        <v/>
      </c>
      <c r="M116" s="32" t="s">
        <v/>
      </c>
      <c r="N116" s="32" t="s">
        <v/>
      </c>
      <!--$VAR_NUOVA_CELLA_PREZZI$-->
    </row>
    <row r="117" spans="1:16" ht="10.5" customHeight="1" thickTop="1" thickBot="1">
      <c r="B117" s="32" t="s">
        <v/>
      </c>
      <c r="C117" s="23" t="s">
        <v/>
      </c>
      <c r="D117" s="23" t="s">
        <v>532</v>
      </c>
      <c r="E117" s="32">
        <v>2.00</v>
      </c>
      <c r="F117" s="33">
        <v>0.45</v>
      </c>
      <c r="G117" s="34">
        <v/>
      </c>
      <c r="H117" s="35">
        <v>2.200</v>
      </c>
      <c r="I117" s="36">
        <f>ROUND(PRODUCT(E117:H117),2)</f>
        <v>1.98</v>
      </c>
      <c r="J117" s="32">
        <v/>
      </c>
      <c r="K117" s="32">
        <f/>
        <v/>
      </c>
      <c r="L117" s="32" t="s">
        <v/>
      </c>
      <c r="M117" s="32" t="s">
        <v/>
      </c>
      <c r="N117" s="32" t="s">
        <v/>
      </c>
      <!--$VAR_NUOVA_CELLA_PREZZI$-->
    </row>
    <row r="118" spans="1:16" ht="10.5" customHeight="1" thickTop="1" thickBot="1">
      <c r="B118" s="32" t="s">
        <v/>
      </c>
      <c r="C118" s="23" t="s">
        <v/>
      </c>
      <c r="D118" s="23" t="s">
        <v>539</v>
      </c>
      <c r="E118" s="32">
        <v>2.00</v>
      </c>
      <c r="F118" s="33">
        <v>1.40</v>
      </c>
      <c r="G118" s="34">
        <v/>
      </c>
      <c r="H118" s="35">
        <v>2.200</v>
      </c>
      <c r="I118" s="36">
        <f>ROUND(PRODUCT(E118:H118),2)</f>
        <v>6.16</v>
      </c>
      <c r="J118" s="32">
        <v/>
      </c>
      <c r="K118" s="32">
        <f/>
        <v/>
      </c>
      <c r="L118" s="32" t="s">
        <v/>
      </c>
      <c r="M118" s="32" t="s">
        <v/>
      </c>
      <c r="N118" s="32" t="s">
        <v/>
      </c>
      <!--$VAR_NUOVA_CELLA_PREZZI$-->
    </row>
    <row r="119" spans="1:16" ht="10.5" customHeight="1" thickTop="1" thickBot="1">
      <c r="B119" s="32" t="s">
        <v/>
      </c>
      <c r="C119" s="23" t="s">
        <v/>
      </c>
      <c r="D119" s="32" t="s">
        <v/>
      </c>
      <c r="E119" s="32">
        <v/>
      </c>
      <c r="F119" s="33">
        <v/>
      </c>
      <c r="G119" s="34">
        <v/>
      </c>
      <c r="H119" s="35">
        <v/>
      </c>
      <c r="I119" s="36">
        <f/>
        <v/>
      </c>
      <c r="J119" s="32">
        <v/>
      </c>
      <c r="K119" s="32">
        <f/>
        <v/>
      </c>
      <c r="L119" s="32" t="s">
        <v/>
      </c>
      <c r="M119" s="32" t="s">
        <v/>
      </c>
      <c r="N119" s="32" t="s">
        <v>546</v>
      </c>
      <!--$VAR_NUOVA_CELLA_PREZZI$-->
    </row>
    <row r="120" spans="1:16" ht="10.5" customHeight="1" thickTop="1" thickBot="1">
      <c r="B120" s="32" t="s">
        <v/>
      </c>
      <c r="C120" s="23" t="s">
        <v/>
      </c>
      <c r="D120" s="32" t="s">
        <v>547</v>
      </c>
      <c r="E120" s="32">
        <v/>
      </c>
      <c r="F120" s="33">
        <v/>
      </c>
      <c r="G120" s="34">
        <v/>
      </c>
      <c r="H120" s="35">
        <v/>
      </c>
      <c r="I120" s="36">
        <f>ROUND(SUM(I115:I119),2)</f>
        <v>12.19</v>
      </c>
      <c r="J120" s="32">
        <v>200.76</v>
      </c>
      <c r="K120" s="32">
        <f>ROUND(PRODUCT(I120:J120),2)</f>
        <v>2447.26</v>
      </c>
      <c r="L120" s="32" t="s">
        <v/>
      </c>
      <c r="M120" s="32" t="s">
        <v/>
      </c>
      <c r="N120" s="32" t="s">
        <v/>
      </c>
      <!--$VAR_NUOVA_CELLA_PREZZI$-->
    </row>
    <row r="121" spans="1:16" ht="10.5" customHeight="1" thickTop="1" thickBot="1">
      <c r="B121" s="32" t="s">
        <v/>
      </c>
      <c r="C121" s="23" t="s">
        <v/>
      </c>
      <c r="D121" s="32" t="s">
        <v>553</v>
      </c>
      <c r="E121" s="32">
        <v/>
      </c>
      <c r="F121" s="33">
        <v/>
      </c>
      <c r="G121" s="34">
        <v/>
      </c>
      <c r="H121" s="35">
        <v/>
      </c>
      <c r="I121" s="36">
        <f/>
        <v/>
      </c>
      <c r="J121" s="32">
        <v/>
      </c>
      <c r="K121" s="32">
        <f/>
        <v/>
      </c>
      <c r="L121" s="32" t="s">
        <v/>
      </c>
      <c r="M121" s="32" t="s">
        <v/>
      </c>
      <c r="N121" s="32" t="s">
        <v/>
      </c>
      <!--$VAR_NUOVA_CELLA_PREZZI$-->
    </row>
    <row r="122" spans="1:16" ht="27.8333333333333" customHeight="1" thickTop="1" thickBot="1">
      <c r="B122" s="32" t="s">
        <v>554</v>
      </c>
      <c r="C122" s="23" t="s">
        <v>555</v>
      </c>
      <c r="D122" s="62" t="s">
        <v>556</v>
      </c>
      <c r="E122" s="32">
        <v/>
      </c>
      <c r="F122" s="33">
        <v/>
      </c>
      <c r="G122" s="34">
        <v/>
      </c>
      <c r="H122" s="35">
        <v/>
      </c>
      <c r="I122" s="36">
        <f/>
        <v/>
      </c>
      <c r="J122" s="32">
        <v/>
      </c>
      <c r="K122" s="32">
        <f/>
        <v/>
      </c>
      <c r="L122" s="32" t="s">
        <v/>
      </c>
      <c r="M122" s="32" t="s">
        <v/>
      </c>
      <c r="N122" s="32" t="s">
        <v/>
      </c>
      <!--$VAR_NUOVA_CELLA_PREZZI$-->
    </row>
    <row r="123" spans="1:16" ht="10.5" customHeight="1" thickTop="1" thickBot="1">
      <c r="B123" s="32" t="s">
        <v/>
      </c>
      <c r="C123" s="23" t="s">
        <v/>
      </c>
      <c r="D123" s="23" t="s">
        <v>557</v>
      </c>
      <c r="E123" s="32">
        <v/>
      </c>
      <c r="F123" s="33">
        <v/>
      </c>
      <c r="G123" s="34">
        <v/>
      </c>
      <c r="H123" s="35">
        <v/>
      </c>
      <c r="I123" s="36">
        <f/>
        <v/>
      </c>
      <c r="J123" s="32">
        <v/>
      </c>
      <c r="K123" s="32">
        <f/>
        <v/>
      </c>
      <c r="L123" s="32" t="s">
        <v/>
      </c>
      <c r="M123" s="32" t="s">
        <v/>
      </c>
      <c r="N123" s="32" t="s">
        <v/>
      </c>
      <!--$VAR_NUOVA_CELLA_PREZZI$-->
    </row>
    <row r="124" spans="1:16" ht="10.5" customHeight="1" thickTop="1" thickBot="1">
      <c r="B124" s="32" t="s">
        <v/>
      </c>
      <c r="C124" s="23" t="s">
        <v/>
      </c>
      <c r="D124" s="23" t="s">
        <v>558</v>
      </c>
      <c r="E124" s="32">
        <v/>
      </c>
      <c r="F124" s="33">
        <v/>
      </c>
      <c r="G124" s="34">
        <v/>
      </c>
      <c r="H124" s="35">
        <v>0</v>
      </c>
      <c r="I124" s="36">
        <f>ROUND(PRODUCT(E124:H124),2)</f>
        <v>0.00</v>
      </c>
      <c r="J124" s="32">
        <v/>
      </c>
      <c r="K124" s="32">
        <f/>
        <v/>
      </c>
      <c r="L124" s="32" t="s">
        <v/>
      </c>
      <c r="M124" s="32" t="s">
        <v/>
      </c>
      <c r="N124" s="32" t="s">
        <v/>
      </c>
      <!--$VAR_NUOVA_CELLA_PREZZI$-->
    </row>
    <row r="125" spans="1:16" ht="10.5" customHeight="1" thickTop="1" thickBot="1">
      <c r="B125" s="32" t="s">
        <v/>
      </c>
      <c r="C125" s="23" t="s">
        <v/>
      </c>
      <c r="D125" s="23" t="s">
        <v>565</v>
      </c>
      <c r="E125" s="32">
        <v>23.80</v>
      </c>
      <c r="F125" s="33">
        <v/>
      </c>
      <c r="G125" s="34">
        <v/>
      </c>
      <c r="H125" s="35">
        <v/>
      </c>
      <c r="I125" s="36">
        <f>ROUND(PRODUCT(E125:H125),2)</f>
        <v>23.80</v>
      </c>
      <c r="J125" s="32">
        <v/>
      </c>
      <c r="K125" s="32">
        <f/>
        <v/>
      </c>
      <c r="L125" s="32" t="s">
        <v/>
      </c>
      <c r="M125" s="32" t="s">
        <v/>
      </c>
      <c r="N125" s="32" t="s">
        <v/>
      </c>
      <!--$VAR_NUOVA_CELLA_PREZZI$-->
    </row>
    <row r="126" spans="1:16" ht="10.5" customHeight="1" thickTop="1" thickBot="1">
      <c r="B126" s="32" t="s">
        <v/>
      </c>
      <c r="C126" s="23" t="s">
        <v/>
      </c>
      <c r="D126" s="23" t="s">
        <v>572</v>
      </c>
      <c r="E126" s="32">
        <v>23.95</v>
      </c>
      <c r="F126" s="33">
        <v/>
      </c>
      <c r="G126" s="34">
        <v/>
      </c>
      <c r="H126" s="35">
        <v/>
      </c>
      <c r="I126" s="36">
        <f>ROUND(PRODUCT(E126:H126),2)</f>
        <v>23.95</v>
      </c>
      <c r="J126" s="32">
        <v/>
      </c>
      <c r="K126" s="32">
        <f/>
        <v/>
      </c>
      <c r="L126" s="32" t="s">
        <v/>
      </c>
      <c r="M126" s="32" t="s">
        <v/>
      </c>
      <c r="N126" s="32" t="s">
        <v/>
      </c>
      <!--$VAR_NUOVA_CELLA_PREZZI$-->
    </row>
    <row r="127" spans="1:16" ht="10.5" customHeight="1" thickTop="1" thickBot="1">
      <c r="B127" s="32" t="s">
        <v/>
      </c>
      <c r="C127" s="23" t="s">
        <v/>
      </c>
      <c r="D127" s="23" t="s">
        <v>579</v>
      </c>
      <c r="E127" s="32">
        <v>6.80</v>
      </c>
      <c r="F127" s="33">
        <v/>
      </c>
      <c r="G127" s="34">
        <v/>
      </c>
      <c r="H127" s="35">
        <v/>
      </c>
      <c r="I127" s="36">
        <f>ROUND(PRODUCT(E127:H127),2)</f>
        <v>6.80</v>
      </c>
      <c r="J127" s="32">
        <v/>
      </c>
      <c r="K127" s="32">
        <f/>
        <v/>
      </c>
      <c r="L127" s="32" t="s">
        <v/>
      </c>
      <c r="M127" s="32" t="s">
        <v/>
      </c>
      <c r="N127" s="32" t="s">
        <v/>
      </c>
      <!--$VAR_NUOVA_CELLA_PREZZI$-->
    </row>
    <row r="128" spans="1:16" ht="10.5" customHeight="1" thickTop="1" thickBot="1">
      <c r="B128" s="32" t="s">
        <v/>
      </c>
      <c r="C128" s="23" t="s">
        <v/>
      </c>
      <c r="D128" s="23" t="s">
        <v>586</v>
      </c>
      <c r="E128" s="32">
        <v/>
      </c>
      <c r="F128" s="33">
        <v/>
      </c>
      <c r="G128" s="34">
        <v/>
      </c>
      <c r="H128" s="35">
        <v>0</v>
      </c>
      <c r="I128" s="36">
        <f>ROUND(PRODUCT(E128:H128),2)</f>
        <v>0.00</v>
      </c>
      <c r="J128" s="32">
        <v/>
      </c>
      <c r="K128" s="32">
        <f/>
        <v/>
      </c>
      <c r="L128" s="32" t="s">
        <v/>
      </c>
      <c r="M128" s="32" t="s">
        <v/>
      </c>
      <c r="N128" s="32" t="s">
        <v/>
      </c>
      <!--$VAR_NUOVA_CELLA_PREZZI$-->
    </row>
    <row r="129" spans="1:16" ht="10.5" customHeight="1" thickTop="1" thickBot="1">
      <c r="B129" s="32" t="s">
        <v/>
      </c>
      <c r="C129" s="23" t="s">
        <v/>
      </c>
      <c r="D129" s="32" t="s">
        <v/>
      </c>
      <c r="E129" s="32">
        <v/>
      </c>
      <c r="F129" s="33">
        <v/>
      </c>
      <c r="G129" s="34">
        <v/>
      </c>
      <c r="H129" s="35">
        <v/>
      </c>
      <c r="I129" s="36">
        <f/>
        <v/>
      </c>
      <c r="J129" s="32">
        <v/>
      </c>
      <c r="K129" s="32">
        <f/>
        <v/>
      </c>
      <c r="L129" s="32" t="s">
        <v/>
      </c>
      <c r="M129" s="32" t="s">
        <v/>
      </c>
      <c r="N129" s="32" t="s">
        <v>593</v>
      </c>
      <!--$VAR_NUOVA_CELLA_PREZZI$-->
    </row>
    <row r="130" spans="1:16" ht="10.5" customHeight="1" thickTop="1" thickBot="1">
      <c r="B130" s="32" t="s">
        <v/>
      </c>
      <c r="C130" s="23" t="s">
        <v/>
      </c>
      <c r="D130" s="32" t="s">
        <v>594</v>
      </c>
      <c r="E130" s="32">
        <v/>
      </c>
      <c r="F130" s="33">
        <v/>
      </c>
      <c r="G130" s="34">
        <v/>
      </c>
      <c r="H130" s="35">
        <v/>
      </c>
      <c r="I130" s="36">
        <f>ROUND(SUM(I123:I129),2)</f>
        <v>54.55</v>
      </c>
      <c r="J130" s="32">
        <v>8.50</v>
      </c>
      <c r="K130" s="32">
        <f>ROUND(PRODUCT(I130:J130),2)</f>
        <v>463.68</v>
      </c>
      <c r="L130" s="32" t="s">
        <v/>
      </c>
      <c r="M130" s="32" t="s">
        <v/>
      </c>
      <c r="N130" s="32" t="s">
        <v/>
      </c>
      <!--$VAR_NUOVA_CELLA_PREZZI$-->
    </row>
    <row r="131" spans="1:16" ht="10.5" customHeight="1" thickTop="1" thickBot="1">
      <c r="B131" s="32" t="s">
        <v/>
      </c>
      <c r="C131" s="23" t="s">
        <v/>
      </c>
      <c r="D131" s="32" t="s">
        <v>600</v>
      </c>
      <c r="E131" s="32">
        <v/>
      </c>
      <c r="F131" s="33">
        <v/>
      </c>
      <c r="G131" s="34">
        <v/>
      </c>
      <c r="H131" s="35">
        <v/>
      </c>
      <c r="I131" s="36">
        <f/>
        <v/>
      </c>
      <c r="J131" s="32">
        <v/>
      </c>
      <c r="K131" s="32">
        <f/>
        <v/>
      </c>
      <c r="L131" s="32" t="s">
        <v/>
      </c>
      <c r="M131" s="32" t="s">
        <v/>
      </c>
      <c r="N131" s="32" t="s">
        <v/>
      </c>
      <!--$VAR_NUOVA_CELLA_PREZZI$-->
    </row>
    <row r="132" spans="1:16" ht="52.3333333333333" customHeight="1" thickTop="1" thickBot="1">
      <c r="B132" s="32" t="s">
        <v>601</v>
      </c>
      <c r="C132" s="23" t="s">
        <v>602</v>
      </c>
      <c r="D132" s="62" t="s">
        <v>603</v>
      </c>
      <c r="E132" s="32">
        <v/>
      </c>
      <c r="F132" s="33">
        <v/>
      </c>
      <c r="G132" s="34">
        <v/>
      </c>
      <c r="H132" s="35">
        <v/>
      </c>
      <c r="I132" s="36">
        <f/>
        <v/>
      </c>
      <c r="J132" s="32">
        <v/>
      </c>
      <c r="K132" s="32">
        <f/>
        <v/>
      </c>
      <c r="L132" s="32" t="s">
        <v/>
      </c>
      <c r="M132" s="32" t="s">
        <v/>
      </c>
      <c r="N132" s="32" t="s">
        <v/>
      </c>
      <!--$VAR_NUOVA_CELLA_PREZZI$-->
    </row>
    <row r="133" spans="1:16" ht="10.5" customHeight="1" thickTop="1" thickBot="1">
      <c r="B133" s="32" t="s">
        <v/>
      </c>
      <c r="C133" s="23" t="s">
        <v/>
      </c>
      <c r="D133" s="23" t="s">
        <v>604</v>
      </c>
      <c r="E133" s="32">
        <v/>
      </c>
      <c r="F133" s="33">
        <v/>
      </c>
      <c r="G133" s="34">
        <v/>
      </c>
      <c r="H133" s="35">
        <v/>
      </c>
      <c r="I133" s="36">
        <f/>
        <v/>
      </c>
      <c r="J133" s="32">
        <v/>
      </c>
      <c r="K133" s="32">
        <f/>
        <v/>
      </c>
      <c r="L133" s="32" t="s">
        <v/>
      </c>
      <c r="M133" s="32" t="s">
        <v/>
      </c>
      <c r="N133" s="32" t="s">
        <v/>
      </c>
      <!--$VAR_NUOVA_CELLA_PREZZI$-->
    </row>
    <row r="134" spans="1:16" ht="10.5" customHeight="1" thickTop="1" thickBot="1">
      <c r="B134" s="32" t="s">
        <v/>
      </c>
      <c r="C134" s="23" t="s">
        <v/>
      </c>
      <c r="D134" s="23" t="s">
        <v>605</v>
      </c>
      <c r="E134" s="32">
        <v/>
      </c>
      <c r="F134" s="33">
        <v/>
      </c>
      <c r="G134" s="34">
        <v/>
      </c>
      <c r="H134" s="35">
        <v/>
      </c>
      <c r="I134" s="36">
        <f>ROUND(PRODUCT(E134:H134,54.55),2)</f>
        <v>54.55</v>
      </c>
      <c r="J134" s="32">
        <v/>
      </c>
      <c r="K134" s="32">
        <f/>
        <v/>
      </c>
      <c r="L134" s="32" t="s">
        <v/>
      </c>
      <c r="M134" s="32" t="s">
        <v/>
      </c>
      <c r="N134" s="32" t="s">
        <v/>
      </c>
      <!--$VAR_NUOVA_CELLA_PREZZI$-->
    </row>
    <row r="135" spans="1:16" ht="10.5" customHeight="1" thickTop="1" thickBot="1">
      <c r="B135" s="32" t="s">
        <v/>
      </c>
      <c r="C135" s="23" t="s">
        <v/>
      </c>
      <c r="D135" s="32" t="s">
        <v/>
      </c>
      <c r="E135" s="32">
        <v/>
      </c>
      <c r="F135" s="33">
        <v/>
      </c>
      <c r="G135" s="34">
        <v/>
      </c>
      <c r="H135" s="35">
        <v/>
      </c>
      <c r="I135" s="36">
        <f/>
        <v/>
      </c>
      <c r="J135" s="32">
        <v/>
      </c>
      <c r="K135" s="32">
        <f/>
        <v/>
      </c>
      <c r="L135" s="32" t="s">
        <v/>
      </c>
      <c r="M135" s="32" t="s">
        <v/>
      </c>
      <c r="N135" s="32" t="s">
        <v>612</v>
      </c>
      <!--$VAR_NUOVA_CELLA_PREZZI$-->
    </row>
    <row r="136" spans="1:16" ht="10.5" customHeight="1" thickTop="1" thickBot="1">
      <c r="B136" s="32" t="s">
        <v/>
      </c>
      <c r="C136" s="23" t="s">
        <v/>
      </c>
      <c r="D136" s="32" t="s">
        <v>613</v>
      </c>
      <c r="E136" s="32">
        <v/>
      </c>
      <c r="F136" s="33">
        <v/>
      </c>
      <c r="G136" s="34">
        <v/>
      </c>
      <c r="H136" s="35">
        <v/>
      </c>
      <c r="I136" s="36">
        <f>ROUND(SUM(I133:I135),2)</f>
        <v>54.55</v>
      </c>
      <c r="J136" s="32">
        <v>15.34</v>
      </c>
      <c r="K136" s="32">
        <f>ROUND(PRODUCT(I136:J136),2)</f>
        <v>836.80</v>
      </c>
      <c r="L136" s="32" t="s">
        <v/>
      </c>
      <c r="M136" s="32" t="s">
        <v/>
      </c>
      <c r="N136" s="32" t="s">
        <v/>
      </c>
      <!--$VAR_NUOVA_CELLA_PREZZI$-->
    </row>
    <row r="137" spans="1:16" ht="10.5" customHeight="1" thickTop="1" thickBot="1">
      <c r="B137" s="32" t="s">
        <v/>
      </c>
      <c r="C137" s="23" t="s">
        <v/>
      </c>
      <c r="D137" s="32" t="s">
        <v>619</v>
      </c>
      <c r="E137" s="32">
        <v/>
      </c>
      <c r="F137" s="33">
        <v/>
      </c>
      <c r="G137" s="34">
        <v/>
      </c>
      <c r="H137" s="35">
        <v/>
      </c>
      <c r="I137" s="36">
        <f/>
        <v/>
      </c>
      <c r="J137" s="32">
        <v/>
      </c>
      <c r="K137" s="32">
        <f/>
        <v/>
      </c>
      <c r="L137" s="32" t="s">
        <v/>
      </c>
      <c r="M137" s="32" t="s">
        <v/>
      </c>
      <c r="N137" s="32" t="s">
        <v/>
      </c>
      <!--$VAR_NUOVA_CELLA_PREZZI$-->
    </row>
    <row r="138" spans="1:16" ht="78.8333333333333" customHeight="1" thickTop="1" thickBot="1">
      <c r="B138" s="32" t="s">
        <v>620</v>
      </c>
      <c r="C138" s="23" t="s">
        <v>621</v>
      </c>
      <c r="D138" s="62" t="s">
        <v>622</v>
      </c>
      <c r="E138" s="32">
        <v/>
      </c>
      <c r="F138" s="33">
        <v/>
      </c>
      <c r="G138" s="34">
        <v/>
      </c>
      <c r="H138" s="35">
        <v/>
      </c>
      <c r="I138" s="36">
        <f/>
        <v/>
      </c>
      <c r="J138" s="32">
        <v/>
      </c>
      <c r="K138" s="32">
        <f/>
        <v/>
      </c>
      <c r="L138" s="32" t="s">
        <v/>
      </c>
      <c r="M138" s="32" t="s">
        <v/>
      </c>
      <c r="N138" s="32" t="s">
        <v/>
      </c>
      <!--$VAR_NUOVA_CELLA_PREZZI$-->
    </row>
    <row r="139" spans="1:16" ht="10.5" customHeight="1" thickTop="1" thickBot="1">
      <c r="B139" s="32" t="s">
        <v/>
      </c>
      <c r="C139" s="23" t="s">
        <v/>
      </c>
      <c r="D139" s="23" t="s">
        <v>623</v>
      </c>
      <c r="E139" s="32">
        <v/>
      </c>
      <c r="F139" s="33">
        <v/>
      </c>
      <c r="G139" s="34">
        <v/>
      </c>
      <c r="H139" s="35">
        <v/>
      </c>
      <c r="I139" s="36">
        <f/>
        <v/>
      </c>
      <c r="J139" s="32">
        <v/>
      </c>
      <c r="K139" s="32">
        <f/>
        <v/>
      </c>
      <c r="L139" s="32" t="s">
        <v/>
      </c>
      <c r="M139" s="32" t="s">
        <v/>
      </c>
      <c r="N139" s="32" t="s">
        <v/>
      </c>
      <!--$VAR_NUOVA_CELLA_PREZZI$-->
    </row>
    <row r="140" spans="1:16" ht="10.5" customHeight="1" thickTop="1" thickBot="1">
      <c r="B140" s="32" t="s">
        <v/>
      </c>
      <c r="C140" s="23" t="s">
        <v/>
      </c>
      <c r="D140" s="23" t="s">
        <v>624</v>
      </c>
      <c r="E140" s="32">
        <v/>
      </c>
      <c r="F140" s="33">
        <v/>
      </c>
      <c r="G140" s="34">
        <v/>
      </c>
      <c r="H140" s="35">
        <v>0.100</v>
      </c>
      <c r="I140" s="36">
        <f>ROUND(PRODUCT(E140:H140,54.55),2)</f>
        <v>5.46</v>
      </c>
      <c r="J140" s="32">
        <v/>
      </c>
      <c r="K140" s="32">
        <f/>
        <v/>
      </c>
      <c r="L140" s="32" t="s">
        <v/>
      </c>
      <c r="M140" s="32" t="s">
        <v/>
      </c>
      <c r="N140" s="32" t="s">
        <v/>
      </c>
      <!--$VAR_NUOVA_CELLA_PREZZI$-->
    </row>
    <row r="141" spans="1:16" ht="10.5" customHeight="1" thickTop="1" thickBot="1">
      <c r="B141" s="32" t="s">
        <v/>
      </c>
      <c r="C141" s="23" t="s">
        <v/>
      </c>
      <c r="D141" s="32" t="s">
        <v/>
      </c>
      <c r="E141" s="32">
        <v/>
      </c>
      <c r="F141" s="33">
        <v/>
      </c>
      <c r="G141" s="34">
        <v/>
      </c>
      <c r="H141" s="35">
        <v/>
      </c>
      <c r="I141" s="36">
        <f/>
        <v/>
      </c>
      <c r="J141" s="32">
        <v/>
      </c>
      <c r="K141" s="32">
        <f/>
        <v/>
      </c>
      <c r="L141" s="32" t="s">
        <v/>
      </c>
      <c r="M141" s="32" t="s">
        <v/>
      </c>
      <c r="N141" s="32" t="s">
        <v>631</v>
      </c>
      <!--$VAR_NUOVA_CELLA_PREZZI$-->
    </row>
    <row r="142" spans="1:16" ht="10.5" customHeight="1" thickTop="1" thickBot="1">
      <c r="B142" s="32" t="s">
        <v/>
      </c>
      <c r="C142" s="23" t="s">
        <v/>
      </c>
      <c r="D142" s="32" t="s">
        <v>632</v>
      </c>
      <c r="E142" s="32">
        <v/>
      </c>
      <c r="F142" s="33">
        <v/>
      </c>
      <c r="G142" s="34">
        <v/>
      </c>
      <c r="H142" s="35">
        <v/>
      </c>
      <c r="I142" s="36">
        <f>ROUND(SUM(I139:I141),2)</f>
        <v>5.46</v>
      </c>
      <c r="J142" s="32">
        <v>7.43</v>
      </c>
      <c r="K142" s="32">
        <f>ROUND(PRODUCT(I142:J142),2)</f>
        <v>40.57</v>
      </c>
      <c r="L142" s="32" t="s">
        <v/>
      </c>
      <c r="M142" s="32" t="s">
        <v/>
      </c>
      <c r="N142" s="32" t="s">
        <v/>
      </c>
      <!--$VAR_NUOVA_CELLA_PREZZI$-->
    </row>
    <row r="143" spans="1:16" ht="10.5" customHeight="1" thickTop="1" thickBot="1">
      <c r="B143" s="32" t="s">
        <v/>
      </c>
      <c r="C143" s="23" t="s">
        <v/>
      </c>
      <c r="D143" s="32" t="s">
        <v>638</v>
      </c>
      <c r="E143" s="32">
        <v/>
      </c>
      <c r="F143" s="33">
        <v/>
      </c>
      <c r="G143" s="34">
        <v/>
      </c>
      <c r="H143" s="35">
        <v/>
      </c>
      <c r="I143" s="36">
        <f/>
        <v/>
      </c>
      <c r="J143" s="32">
        <v/>
      </c>
      <c r="K143" s="32">
        <f/>
        <v/>
      </c>
      <c r="L143" s="32" t="s">
        <v/>
      </c>
      <c r="M143" s="32" t="s">
        <v/>
      </c>
      <c r="N143" s="32" t="s">
        <v/>
      </c>
      <!--$VAR_NUOVA_CELLA_PREZZI$-->
    </row>
    <row r="144" spans="1:16" ht="68" customHeight="1" thickTop="1" thickBot="1">
      <c r="B144" s="32" t="s">
        <v>639</v>
      </c>
      <c r="C144" s="23" t="s">
        <v>640</v>
      </c>
      <c r="D144" s="62" t="s">
        <v>641</v>
      </c>
      <c r="E144" s="32">
        <v/>
      </c>
      <c r="F144" s="33">
        <v/>
      </c>
      <c r="G144" s="34">
        <v/>
      </c>
      <c r="H144" s="35">
        <v/>
      </c>
      <c r="I144" s="36">
        <f/>
        <v/>
      </c>
      <c r="J144" s="32">
        <v/>
      </c>
      <c r="K144" s="32">
        <f/>
        <v/>
      </c>
      <c r="L144" s="32" t="s">
        <v/>
      </c>
      <c r="M144" s="32" t="s">
        <v/>
      </c>
      <c r="N144" s="32" t="s">
        <v/>
      </c>
      <!--$VAR_NUOVA_CELLA_PREZZI$-->
    </row>
    <row r="145" spans="1:16" ht="10.5" customHeight="1" thickTop="1" thickBot="1">
      <c r="B145" s="32" t="s">
        <v/>
      </c>
      <c r="C145" s="23" t="s">
        <v/>
      </c>
      <c r="D145" s="23" t="s">
        <v>642</v>
      </c>
      <c r="E145" s="32">
        <v/>
      </c>
      <c r="F145" s="33">
        <v/>
      </c>
      <c r="G145" s="34">
        <v/>
      </c>
      <c r="H145" s="35">
        <v/>
      </c>
      <c r="I145" s="36">
        <f/>
        <v/>
      </c>
      <c r="J145" s="32">
        <v/>
      </c>
      <c r="K145" s="32">
        <f/>
        <v/>
      </c>
      <c r="L145" s="32" t="s">
        <v/>
      </c>
      <c r="M145" s="32" t="s">
        <v/>
      </c>
      <c r="N145" s="32" t="s">
        <v/>
      </c>
      <!--$VAR_NUOVA_CELLA_PREZZI$-->
    </row>
    <row r="146" spans="1:16" ht="10.5" customHeight="1" thickTop="1" thickBot="1">
      <c r="B146" s="32" t="s">
        <v/>
      </c>
      <c r="C146" s="23" t="s">
        <v/>
      </c>
      <c r="D146" s="23" t="s">
        <v>643</v>
      </c>
      <c r="E146" s="32">
        <v/>
      </c>
      <c r="F146" s="33">
        <v/>
      </c>
      <c r="G146" s="34">
        <v/>
      </c>
      <c r="H146" s="35">
        <v/>
      </c>
      <c r="I146" s="36">
        <f>ROUND(PRODUCT(E146:H146,5.46),2)</f>
        <v>5.46</v>
      </c>
      <c r="J146" s="32">
        <v/>
      </c>
      <c r="K146" s="32">
        <f/>
        <v/>
      </c>
      <c r="L146" s="32" t="s">
        <v/>
      </c>
      <c r="M146" s="32" t="s">
        <v/>
      </c>
      <c r="N146" s="32" t="s">
        <v/>
      </c>
      <!--$VAR_NUOVA_CELLA_PREZZI$-->
    </row>
    <row r="147" spans="1:16" ht="10.5" customHeight="1" thickTop="1" thickBot="1">
      <c r="B147" s="32" t="s">
        <v/>
      </c>
      <c r="C147" s="23" t="s">
        <v/>
      </c>
      <c r="D147" s="32" t="s">
        <v/>
      </c>
      <c r="E147" s="32">
        <v/>
      </c>
      <c r="F147" s="33">
        <v/>
      </c>
      <c r="G147" s="34">
        <v/>
      </c>
      <c r="H147" s="35">
        <v/>
      </c>
      <c r="I147" s="36">
        <f/>
        <v/>
      </c>
      <c r="J147" s="32">
        <v/>
      </c>
      <c r="K147" s="32">
        <f/>
        <v/>
      </c>
      <c r="L147" s="32" t="s">
        <v/>
      </c>
      <c r="M147" s="32" t="s">
        <v/>
      </c>
      <c r="N147" s="32" t="s">
        <v>650</v>
      </c>
      <!--$VAR_NUOVA_CELLA_PREZZI$-->
    </row>
    <row r="148" spans="1:16" ht="10.5" customHeight="1" thickTop="1" thickBot="1">
      <c r="B148" s="32" t="s">
        <v/>
      </c>
      <c r="C148" s="23" t="s">
        <v/>
      </c>
      <c r="D148" s="32" t="s">
        <v>651</v>
      </c>
      <c r="E148" s="32">
        <v/>
      </c>
      <c r="F148" s="33">
        <v/>
      </c>
      <c r="G148" s="34">
        <v/>
      </c>
      <c r="H148" s="35">
        <v/>
      </c>
      <c r="I148" s="36">
        <f>ROUND(SUM(I145:I147),2)</f>
        <v>5.46</v>
      </c>
      <c r="J148" s="32">
        <v>73.08</v>
      </c>
      <c r="K148" s="32">
        <f>ROUND(PRODUCT(I148:J148),2)</f>
        <v>399.02</v>
      </c>
      <c r="L148" s="32" t="s">
        <v/>
      </c>
      <c r="M148" s="32" t="s">
        <v/>
      </c>
      <c r="N148" s="32" t="s">
        <v/>
      </c>
      <!--$VAR_NUOVA_CELLA_PREZZI$-->
    </row>
    <row r="149" spans="1:16" ht="10.5" customHeight="1" thickTop="1" thickBot="1">
      <c r="B149" s="32" t="s">
        <v/>
      </c>
      <c r="C149" s="23" t="s">
        <v/>
      </c>
      <c r="D149" s="32" t="s">
        <v>657</v>
      </c>
      <c r="E149" s="32">
        <v/>
      </c>
      <c r="F149" s="33">
        <v/>
      </c>
      <c r="G149" s="34">
        <v/>
      </c>
      <c r="H149" s="35">
        <v/>
      </c>
      <c r="I149" s="36">
        <f/>
        <v/>
      </c>
      <c r="J149" s="32">
        <v/>
      </c>
      <c r="K149" s="32">
        <f/>
        <v/>
      </c>
      <c r="L149" s="32" t="s">
        <v/>
      </c>
      <c r="M149" s="32" t="s">
        <v/>
      </c>
      <c r="N149" s="32" t="s">
        <v/>
      </c>
      <!--$VAR_NUOVA_CELLA_PREZZI$-->
    </row>
    <row r="150" spans="1:16" ht="98.5" customHeight="1" thickTop="1" thickBot="1">
      <c r="B150" s="32" t="s">
        <v>658</v>
      </c>
      <c r="C150" s="23" t="s">
        <v>659</v>
      </c>
      <c r="D150" s="62" t="s">
        <v>660</v>
      </c>
      <c r="E150" s="32">
        <v/>
      </c>
      <c r="F150" s="33">
        <v/>
      </c>
      <c r="G150" s="34">
        <v/>
      </c>
      <c r="H150" s="35">
        <v/>
      </c>
      <c r="I150" s="36">
        <f/>
        <v/>
      </c>
      <c r="J150" s="32">
        <v/>
      </c>
      <c r="K150" s="32">
        <f/>
        <v/>
      </c>
      <c r="L150" s="32" t="s">
        <v/>
      </c>
      <c r="M150" s="32" t="s">
        <v/>
      </c>
      <c r="N150" s="32" t="s">
        <v/>
      </c>
      <!--$VAR_NUOVA_CELLA_PREZZI$-->
    </row>
    <row r="151" spans="1:16" ht="10.5" customHeight="1" thickTop="1" thickBot="1">
      <c r="B151" s="32" t="s">
        <v/>
      </c>
      <c r="C151" s="23" t="s">
        <v/>
      </c>
      <c r="D151" s="23" t="s">
        <v>661</v>
      </c>
      <c r="E151" s="32">
        <v/>
      </c>
      <c r="F151" s="33">
        <v/>
      </c>
      <c r="G151" s="34">
        <v/>
      </c>
      <c r="H151" s="35">
        <v/>
      </c>
      <c r="I151" s="36">
        <f/>
        <v/>
      </c>
      <c r="J151" s="32">
        <v/>
      </c>
      <c r="K151" s="32">
        <f/>
        <v/>
      </c>
      <c r="L151" s="32" t="s">
        <v/>
      </c>
      <c r="M151" s="32" t="s">
        <v/>
      </c>
      <c r="N151" s="32" t="s">
        <v/>
      </c>
      <!--$VAR_NUOVA_CELLA_PREZZI$-->
    </row>
    <row r="152" spans="1:16" ht="10.5" customHeight="1" thickTop="1" thickBot="1">
      <c r="B152" s="32" t="s">
        <v/>
      </c>
      <c r="C152" s="23" t="s">
        <v/>
      </c>
      <c r="D152" s="23" t="s">
        <v>662</v>
      </c>
      <c r="E152" s="32">
        <v/>
      </c>
      <c r="F152" s="33">
        <v>5.00</v>
      </c>
      <c r="G152" s="34">
        <v>4.600</v>
      </c>
      <c r="H152" s="35">
        <v>3.000</v>
      </c>
      <c r="I152" s="36">
        <f>ROUND(PRODUCT(E152:H152),2)</f>
        <v>69.00</v>
      </c>
      <c r="J152" s="32">
        <v/>
      </c>
      <c r="K152" s="32">
        <f/>
        <v/>
      </c>
      <c r="L152" s="32" t="s">
        <v/>
      </c>
      <c r="M152" s="32" t="s">
        <v/>
      </c>
      <c r="N152" s="32" t="s">
        <v/>
      </c>
      <!--$VAR_NUOVA_CELLA_PREZZI$-->
    </row>
    <row r="153" spans="1:16" ht="10.5" customHeight="1" thickTop="1" thickBot="1">
      <c r="B153" s="32" t="s">
        <v/>
      </c>
      <c r="C153" s="23" t="s">
        <v/>
      </c>
      <c r="D153" s="23" t="s">
        <v>669</v>
      </c>
      <c r="E153" s="32">
        <v/>
      </c>
      <c r="F153" s="33">
        <v>2.90</v>
      </c>
      <c r="G153" s="34">
        <v>1.400</v>
      </c>
      <c r="H153" s="35">
        <v>3.000</v>
      </c>
      <c r="I153" s="36">
        <f>ROUND(PRODUCT(E153:H153),2)</f>
        <v>12.18</v>
      </c>
      <c r="J153" s="32">
        <v/>
      </c>
      <c r="K153" s="32">
        <f/>
        <v/>
      </c>
      <c r="L153" s="32" t="s">
        <v/>
      </c>
      <c r="M153" s="32" t="s">
        <v/>
      </c>
      <c r="N153" s="32" t="s">
        <v/>
      </c>
      <!--$VAR_NUOVA_CELLA_PREZZI$-->
    </row>
    <row r="154" spans="1:16" ht="10.5" customHeight="1" thickTop="1" thickBot="1">
      <c r="B154" s="32" t="s">
        <v/>
      </c>
      <c r="C154" s="23" t="s">
        <v/>
      </c>
      <c r="D154" s="32" t="s">
        <v/>
      </c>
      <c r="E154" s="32">
        <v/>
      </c>
      <c r="F154" s="33">
        <v/>
      </c>
      <c r="G154" s="34">
        <v/>
      </c>
      <c r="H154" s="35">
        <v/>
      </c>
      <c r="I154" s="36">
        <f/>
        <v/>
      </c>
      <c r="J154" s="32">
        <v/>
      </c>
      <c r="K154" s="32">
        <f/>
        <v/>
      </c>
      <c r="L154" s="32" t="s">
        <v/>
      </c>
      <c r="M154" s="32" t="s">
        <v/>
      </c>
      <c r="N154" s="32" t="s">
        <v>676</v>
      </c>
      <!--$VAR_NUOVA_CELLA_PREZZI$-->
    </row>
    <row r="155" spans="1:16" ht="10.5" customHeight="1" thickTop="1" thickBot="1">
      <c r="B155" s="32" t="s">
        <v/>
      </c>
      <c r="C155" s="23" t="s">
        <v/>
      </c>
      <c r="D155" s="32" t="s">
        <v>677</v>
      </c>
      <c r="E155" s="32">
        <v/>
      </c>
      <c r="F155" s="33">
        <v/>
      </c>
      <c r="G155" s="34">
        <v/>
      </c>
      <c r="H155" s="35">
        <v/>
      </c>
      <c r="I155" s="36">
        <f>ROUND(SUM(I151:I154),2)</f>
        <v>81.18</v>
      </c>
      <c r="J155" s="32">
        <v>14.93</v>
      </c>
      <c r="K155" s="32">
        <f>ROUND(PRODUCT(I155:J155),2)</f>
        <v>1212.02</v>
      </c>
      <c r="L155" s="32" t="s">
        <v/>
      </c>
      <c r="M155" s="32" t="s">
        <v/>
      </c>
      <c r="N155" s="32" t="s">
        <v/>
      </c>
      <!--$VAR_NUOVA_CELLA_PREZZI$-->
    </row>
    <row r="156" spans="1:16" ht="10.5" customHeight="1" thickTop="1" thickBot="1">
      <c r="B156" s="32" t="s">
        <v/>
      </c>
      <c r="C156" s="23" t="s">
        <v/>
      </c>
      <c r="D156" s="32" t="s">
        <v>683</v>
      </c>
      <c r="E156" s="32">
        <v/>
      </c>
      <c r="F156" s="33">
        <v/>
      </c>
      <c r="G156" s="34">
        <v/>
      </c>
      <c r="H156" s="35">
        <v/>
      </c>
      <c r="I156" s="36">
        <f/>
        <v/>
      </c>
      <c r="J156" s="32">
        <v/>
      </c>
      <c r="K156" s="32">
        <f/>
        <v/>
      </c>
      <c r="L156" s="32" t="s">
        <v/>
      </c>
      <c r="M156" s="32" t="s">
        <v/>
      </c>
      <c r="N156" s="32" t="s">
        <v/>
      </c>
      <!--$VAR_NUOVA_CELLA_PREZZI$-->
    </row>
    <row r="157" spans="1:16" ht="147.166666666667" customHeight="1" thickTop="1" thickBot="1">
      <c r="B157" s="32" t="s">
        <v>684</v>
      </c>
      <c r="C157" s="23" t="s">
        <v>685</v>
      </c>
      <c r="D157" s="62" t="s">
        <v>686</v>
      </c>
      <c r="E157" s="32">
        <v/>
      </c>
      <c r="F157" s="33">
        <v/>
      </c>
      <c r="G157" s="34">
        <v/>
      </c>
      <c r="H157" s="35">
        <v/>
      </c>
      <c r="I157" s="36">
        <f/>
        <v/>
      </c>
      <c r="J157" s="32">
        <v/>
      </c>
      <c r="K157" s="32">
        <f/>
        <v/>
      </c>
      <c r="L157" s="32" t="s">
        <v/>
      </c>
      <c r="M157" s="32" t="s">
        <v/>
      </c>
      <c r="N157" s="32" t="s">
        <v/>
      </c>
      <!--$VAR_NUOVA_CELLA_PREZZI$-->
    </row>
    <row r="158" spans="1:16" ht="10.5" customHeight="1" thickTop="1" thickBot="1">
      <c r="B158" s="32" t="s">
        <v/>
      </c>
      <c r="C158" s="23" t="s">
        <v/>
      </c>
      <c r="D158" s="23" t="s">
        <v>687</v>
      </c>
      <c r="E158" s="32">
        <v/>
      </c>
      <c r="F158" s="33">
        <v/>
      </c>
      <c r="G158" s="34">
        <v/>
      </c>
      <c r="H158" s="35">
        <v/>
      </c>
      <c r="I158" s="36">
        <f/>
        <v/>
      </c>
      <c r="J158" s="32">
        <v/>
      </c>
      <c r="K158" s="32">
        <f/>
        <v/>
      </c>
      <c r="L158" s="32" t="s">
        <v/>
      </c>
      <c r="M158" s="32" t="s">
        <v/>
      </c>
      <c r="N158" s="32" t="s">
        <v/>
      </c>
      <!--$VAR_NUOVA_CELLA_PREZZI$-->
    </row>
    <row r="159" spans="1:16" ht="10.5" customHeight="1" thickTop="1" thickBot="1">
      <c r="B159" s="32" t="s">
        <v/>
      </c>
      <c r="C159" s="23" t="s">
        <v/>
      </c>
      <c r="D159" s="23" t="s">
        <v>688</v>
      </c>
      <c r="E159" s="32">
        <v/>
      </c>
      <c r="F159" s="33">
        <v>9.25</v>
      </c>
      <c r="G159" s="34">
        <v>4.850</v>
      </c>
      <c r="H159" s="35">
        <v/>
      </c>
      <c r="I159" s="36">
        <f>ROUND(PRODUCT(E159:H159),2)</f>
        <v>44.86</v>
      </c>
      <c r="J159" s="32">
        <v/>
      </c>
      <c r="K159" s="32">
        <f/>
        <v/>
      </c>
      <c r="L159" s="32" t="s">
        <v/>
      </c>
      <c r="M159" s="32" t="s">
        <v/>
      </c>
      <c r="N159" s="32" t="s">
        <v/>
      </c>
      <!--$VAR_NUOVA_CELLA_PREZZI$-->
    </row>
    <row r="160" spans="1:16" ht="10.5" customHeight="1" thickTop="1" thickBot="1">
      <c r="B160" s="32" t="s">
        <v/>
      </c>
      <c r="C160" s="23" t="s">
        <v/>
      </c>
      <c r="D160" s="32" t="s">
        <v/>
      </c>
      <c r="E160" s="32">
        <v/>
      </c>
      <c r="F160" s="33">
        <v/>
      </c>
      <c r="G160" s="34">
        <v/>
      </c>
      <c r="H160" s="35">
        <v/>
      </c>
      <c r="I160" s="36">
        <f/>
        <v/>
      </c>
      <c r="J160" s="32">
        <v/>
      </c>
      <c r="K160" s="32">
        <f/>
        <v/>
      </c>
      <c r="L160" s="32" t="s">
        <v/>
      </c>
      <c r="M160" s="32" t="s">
        <v/>
      </c>
      <c r="N160" s="32" t="s">
        <v>695</v>
      </c>
      <!--$VAR_NUOVA_CELLA_PREZZI$-->
    </row>
    <row r="161" spans="1:16" ht="10.5" customHeight="1" thickTop="1" thickBot="1">
      <c r="B161" s="32" t="s">
        <v/>
      </c>
      <c r="C161" s="23" t="s">
        <v/>
      </c>
      <c r="D161" s="32" t="s">
        <v>696</v>
      </c>
      <c r="E161" s="32">
        <v/>
      </c>
      <c r="F161" s="33">
        <v/>
      </c>
      <c r="G161" s="34">
        <v/>
      </c>
      <c r="H161" s="35">
        <v/>
      </c>
      <c r="I161" s="36">
        <f>ROUND(SUM(I158:I160),2)</f>
        <v>44.86</v>
      </c>
      <c r="J161" s="32">
        <v>50.00</v>
      </c>
      <c r="K161" s="32">
        <f>ROUND(PRODUCT(I161:J161),2)</f>
        <v>2243.00</v>
      </c>
      <c r="L161" s="32" t="s">
        <v/>
      </c>
      <c r="M161" s="32" t="s">
        <v/>
      </c>
      <c r="N161" s="32" t="s">
        <v/>
      </c>
      <!--$VAR_NUOVA_CELLA_PREZZI$-->
    </row>
    <row r="162" spans="1:16" ht="10.5" customHeight="1" thickTop="1" thickBot="1">
      <c r="B162" s="32" t="s">
        <v/>
      </c>
      <c r="C162" s="23" t="s">
        <v/>
      </c>
      <c r="D162" s="32" t="s">
        <v>702</v>
      </c>
      <c r="E162" s="32">
        <v/>
      </c>
      <c r="F162" s="33">
        <v/>
      </c>
      <c r="G162" s="34">
        <v/>
      </c>
      <c r="H162" s="35">
        <v/>
      </c>
      <c r="I162" s="36">
        <f/>
        <v/>
      </c>
      <c r="J162" s="32">
        <v/>
      </c>
      <c r="K162" s="32">
        <f/>
        <v/>
      </c>
      <c r="L162" s="32" t="s">
        <v/>
      </c>
      <c r="M162" s="32" t="s">
        <v/>
      </c>
      <c r="N162" s="32" t="s">
        <v/>
      </c>
      <!--$VAR_NUOVA_CELLA_PREZZI$-->
    </row>
    <row r="163" spans="1:16" ht="276" customHeight="1" thickTop="1" thickBot="1">
      <c r="B163" s="32" t="s">
        <v>703</v>
      </c>
      <c r="C163" s="23" t="s">
        <v>704</v>
      </c>
      <c r="D163" s="62" t="s">
        <v>705</v>
      </c>
      <c r="E163" s="32">
        <v/>
      </c>
      <c r="F163" s="33">
        <v/>
      </c>
      <c r="G163" s="34">
        <v/>
      </c>
      <c r="H163" s="35">
        <v/>
      </c>
      <c r="I163" s="36">
        <f/>
        <v/>
      </c>
      <c r="J163" s="32">
        <v/>
      </c>
      <c r="K163" s="32">
        <f/>
        <v/>
      </c>
      <c r="L163" s="32" t="s">
        <v/>
      </c>
      <c r="M163" s="32" t="s">
        <v/>
      </c>
      <c r="N163" s="32" t="s">
        <v/>
      </c>
      <!--$VAR_NUOVA_CELLA_PREZZI$-->
    </row>
    <row r="164" spans="1:16" ht="10.5" customHeight="1" thickTop="1" thickBot="1">
      <c r="B164" s="32" t="s">
        <v/>
      </c>
      <c r="C164" s="23" t="s">
        <v/>
      </c>
      <c r="D164" s="23" t="s">
        <v>706</v>
      </c>
      <c r="E164" s="32">
        <v/>
      </c>
      <c r="F164" s="33">
        <v/>
      </c>
      <c r="G164" s="34">
        <v/>
      </c>
      <c r="H164" s="35">
        <v/>
      </c>
      <c r="I164" s="36">
        <f/>
        <v/>
      </c>
      <c r="J164" s="32">
        <v/>
      </c>
      <c r="K164" s="32">
        <f/>
        <v/>
      </c>
      <c r="L164" s="32" t="s">
        <v/>
      </c>
      <c r="M164" s="32" t="s">
        <v/>
      </c>
      <c r="N164" s="32" t="s">
        <v/>
      </c>
      <!--$VAR_NUOVA_CELLA_PREZZI$-->
    </row>
    <row r="165" spans="1:16" ht="10.5" customHeight="1" thickTop="1" thickBot="1">
      <c r="B165" s="32" t="s">
        <v/>
      </c>
      <c r="C165" s="23" t="s">
        <v/>
      </c>
      <c r="D165" s="23" t="s">
        <v>707</v>
      </c>
      <c r="E165" s="32">
        <v/>
      </c>
      <c r="F165" s="33">
        <v>5.20</v>
      </c>
      <c r="G165" s="34">
        <v>3.700</v>
      </c>
      <c r="H165" s="35">
        <v/>
      </c>
      <c r="I165" s="36">
        <f>ROUND(PRODUCT(E165:H165),2)</f>
        <v>19.24</v>
      </c>
      <c r="J165" s="32">
        <v/>
      </c>
      <c r="K165" s="32">
        <f/>
        <v/>
      </c>
      <c r="L165" s="32" t="s">
        <v/>
      </c>
      <c r="M165" s="32" t="s">
        <v/>
      </c>
      <c r="N165" s="32" t="s">
        <v/>
      </c>
      <!--$VAR_NUOVA_CELLA_PREZZI$-->
    </row>
    <row r="166" spans="1:16" ht="10.5" customHeight="1" thickTop="1" thickBot="1">
      <c r="B166" s="32" t="s">
        <v/>
      </c>
      <c r="C166" s="23" t="s">
        <v/>
      </c>
      <c r="D166" s="32" t="s">
        <v/>
      </c>
      <c r="E166" s="32">
        <v/>
      </c>
      <c r="F166" s="33">
        <v/>
      </c>
      <c r="G166" s="34">
        <v/>
      </c>
      <c r="H166" s="35">
        <v/>
      </c>
      <c r="I166" s="36">
        <f/>
        <v/>
      </c>
      <c r="J166" s="32">
        <v/>
      </c>
      <c r="K166" s="32">
        <f/>
        <v/>
      </c>
      <c r="L166" s="32" t="s">
        <v/>
      </c>
      <c r="M166" s="32" t="s">
        <v/>
      </c>
      <c r="N166" s="32" t="s">
        <v>714</v>
      </c>
      <!--$VAR_NUOVA_CELLA_PREZZI$-->
    </row>
    <row r="167" spans="1:16" ht="10.5" customHeight="1" thickTop="1" thickBot="1">
      <c r="B167" s="32" t="s">
        <v/>
      </c>
      <c r="C167" s="23" t="s">
        <v/>
      </c>
      <c r="D167" s="32" t="s">
        <v>715</v>
      </c>
      <c r="E167" s="32">
        <v/>
      </c>
      <c r="F167" s="33">
        <v/>
      </c>
      <c r="G167" s="34">
        <v/>
      </c>
      <c r="H167" s="35">
        <v/>
      </c>
      <c r="I167" s="36">
        <f>ROUND(SUM(I164:I166),2)</f>
        <v>19.24</v>
      </c>
      <c r="J167" s="32">
        <v>109.95</v>
      </c>
      <c r="K167" s="32">
        <f>ROUND(PRODUCT(I167:J167),2)</f>
        <v>2115.44</v>
      </c>
      <c r="L167" s="32" t="s">
        <v/>
      </c>
      <c r="M167" s="32" t="s">
        <v/>
      </c>
      <c r="N167" s="32" t="s">
        <v/>
      </c>
      <!--$VAR_NUOVA_CELLA_PREZZI$-->
    </row>
    <row r="168" spans="1:16" ht="10.5" customHeight="1" thickTop="1" thickBot="1">
      <c r="B168" s="32" t="s">
        <v/>
      </c>
      <c r="C168" s="23" t="s">
        <v/>
      </c>
      <c r="D168" s="32" t="s">
        <v>721</v>
      </c>
      <c r="E168" s="32">
        <v/>
      </c>
      <c r="F168" s="33">
        <v/>
      </c>
      <c r="G168" s="34">
        <v/>
      </c>
      <c r="H168" s="35">
        <v/>
      </c>
      <c r="I168" s="36">
        <f/>
        <v/>
      </c>
      <c r="J168" s="32">
        <v/>
      </c>
      <c r="K168" s="32">
        <f/>
        <v/>
      </c>
      <c r="L168" s="32" t="s">
        <v/>
      </c>
      <c r="M168" s="32" t="s">
        <v/>
      </c>
      <c r="N168" s="32" t="s">
        <v/>
      </c>
      <!--$VAR_NUOVA_CELLA_PREZZI$-->
    </row>
    <row r="169" spans="1:16" ht="93.8333333333333" customHeight="1" thickTop="1" thickBot="1">
      <c r="B169" s="32" t="s">
        <v>722</v>
      </c>
      <c r="C169" s="23" t="s">
        <v>723</v>
      </c>
      <c r="D169" s="62" t="s">
        <v>724</v>
      </c>
      <c r="E169" s="32">
        <v/>
      </c>
      <c r="F169" s="33">
        <v/>
      </c>
      <c r="G169" s="34">
        <v/>
      </c>
      <c r="H169" s="35">
        <v/>
      </c>
      <c r="I169" s="36">
        <f/>
        <v/>
      </c>
      <c r="J169" s="32">
        <v/>
      </c>
      <c r="K169" s="32">
        <f/>
        <v/>
      </c>
      <c r="L169" s="32" t="s">
        <v/>
      </c>
      <c r="M169" s="32" t="s">
        <v/>
      </c>
      <c r="N169" s="32" t="s">
        <v/>
      </c>
      <!--$VAR_NUOVA_CELLA_PREZZI$-->
    </row>
    <row r="170" spans="1:16" ht="10.5" customHeight="1" thickTop="1" thickBot="1">
      <c r="B170" s="32" t="s">
        <v/>
      </c>
      <c r="C170" s="23" t="s">
        <v/>
      </c>
      <c r="D170" s="23" t="s">
        <v>725</v>
      </c>
      <c r="E170" s="32">
        <v/>
      </c>
      <c r="F170" s="33">
        <v/>
      </c>
      <c r="G170" s="34">
        <v/>
      </c>
      <c r="H170" s="35">
        <v/>
      </c>
      <c r="I170" s="36">
        <f/>
        <v/>
      </c>
      <c r="J170" s="32">
        <v/>
      </c>
      <c r="K170" s="32">
        <f/>
        <v/>
      </c>
      <c r="L170" s="32" t="s">
        <v/>
      </c>
      <c r="M170" s="32" t="s">
        <v/>
      </c>
      <c r="N170" s="32" t="s">
        <v/>
      </c>
      <!--$VAR_NUOVA_CELLA_PREZZI$-->
    </row>
    <row r="171" spans="1:16" ht="10.5" customHeight="1" thickTop="1" thickBot="1">
      <c r="B171" s="32" t="s">
        <v/>
      </c>
      <c r="C171" s="23" t="s">
        <v/>
      </c>
      <c r="D171" s="23" t="s">
        <v>726</v>
      </c>
      <c r="E171" s="32">
        <v>5.00</v>
      </c>
      <c r="F171" s="33">
        <v/>
      </c>
      <c r="G171" s="34">
        <v/>
      </c>
      <c r="H171" s="35">
        <v/>
      </c>
      <c r="I171" s="36">
        <f>ROUND(PRODUCT(E171:H171),2)</f>
        <v>5.00</v>
      </c>
      <c r="J171" s="32">
        <v/>
      </c>
      <c r="K171" s="32">
        <f/>
        <v/>
      </c>
      <c r="L171" s="32" t="s">
        <v/>
      </c>
      <c r="M171" s="32" t="s">
        <v/>
      </c>
      <c r="N171" s="32" t="s">
        <v/>
      </c>
      <!--$VAR_NUOVA_CELLA_PREZZI$-->
    </row>
    <row r="172" spans="1:16" ht="10.5" customHeight="1" thickTop="1" thickBot="1">
      <c r="B172" s="32" t="s">
        <v/>
      </c>
      <c r="C172" s="23" t="s">
        <v/>
      </c>
      <c r="D172" s="32" t="s">
        <v/>
      </c>
      <c r="E172" s="32">
        <v/>
      </c>
      <c r="F172" s="33">
        <v/>
      </c>
      <c r="G172" s="34">
        <v/>
      </c>
      <c r="H172" s="35">
        <v/>
      </c>
      <c r="I172" s="36">
        <f/>
        <v/>
      </c>
      <c r="J172" s="32">
        <v/>
      </c>
      <c r="K172" s="32">
        <f/>
        <v/>
      </c>
      <c r="L172" s="32" t="s">
        <v/>
      </c>
      <c r="M172" s="32" t="s">
        <v/>
      </c>
      <c r="N172" s="32" t="s">
        <v>733</v>
      </c>
      <!--$VAR_NUOVA_CELLA_PREZZI$-->
    </row>
    <row r="173" spans="1:16" ht="10.5" customHeight="1" thickTop="1" thickBot="1">
      <c r="B173" s="32" t="s">
        <v/>
      </c>
      <c r="C173" s="23" t="s">
        <v/>
      </c>
      <c r="D173" s="32" t="s">
        <v>734</v>
      </c>
      <c r="E173" s="32">
        <v/>
      </c>
      <c r="F173" s="33">
        <v/>
      </c>
      <c r="G173" s="34">
        <v/>
      </c>
      <c r="H173" s="35">
        <v/>
      </c>
      <c r="I173" s="36">
        <f>ROUND(SUM(I170:I172),2)</f>
        <v>5.00</v>
      </c>
      <c r="J173" s="32">
        <v>174.14</v>
      </c>
      <c r="K173" s="32">
        <f>ROUND(PRODUCT(I173:J173),2)</f>
        <v>870.70</v>
      </c>
      <c r="L173" s="32" t="s">
        <v/>
      </c>
      <c r="M173" s="32" t="s">
        <v/>
      </c>
      <c r="N173" s="32" t="s">
        <v/>
      </c>
      <!--$VAR_NUOVA_CELLA_PREZZI$-->
    </row>
    <row r="174" spans="1:16" ht="10.5" customHeight="1" thickTop="1" thickBot="1">
      <c r="B174" s="32" t="s">
        <v/>
      </c>
      <c r="C174" s="23" t="s">
        <v/>
      </c>
      <c r="D174" s="32" t="s">
        <v>740</v>
      </c>
      <c r="E174" s="32">
        <v/>
      </c>
      <c r="F174" s="33">
        <v/>
      </c>
      <c r="G174" s="34">
        <v/>
      </c>
      <c r="H174" s="35">
        <v/>
      </c>
      <c r="I174" s="36">
        <f/>
        <v/>
      </c>
      <c r="J174" s="32">
        <v/>
      </c>
      <c r="K174" s="32">
        <f/>
        <v/>
      </c>
      <c r="L174" s="32" t="s">
        <v/>
      </c>
      <c r="M174" s="32" t="s">
        <v/>
      </c>
      <c r="N174" s="32" t="s">
        <v/>
      </c>
      <!--$VAR_NUOVA_CELLA_PREZZI$-->
    </row>
    <row r="175" spans="1:16" ht="127.166666666667" customHeight="1" thickTop="1" thickBot="1">
      <c r="B175" s="32" t="s">
        <v>741</v>
      </c>
      <c r="C175" s="23" t="s">
        <v>742</v>
      </c>
      <c r="D175" s="62" t="s">
        <v>743</v>
      </c>
      <c r="E175" s="32">
        <v/>
      </c>
      <c r="F175" s="33">
        <v/>
      </c>
      <c r="G175" s="34">
        <v/>
      </c>
      <c r="H175" s="35">
        <v/>
      </c>
      <c r="I175" s="36">
        <f/>
        <v/>
      </c>
      <c r="J175" s="32">
        <v/>
      </c>
      <c r="K175" s="32">
        <f/>
        <v/>
      </c>
      <c r="L175" s="32" t="s">
        <v/>
      </c>
      <c r="M175" s="32" t="s">
        <v/>
      </c>
      <c r="N175" s="32" t="s">
        <v/>
      </c>
      <!--$VAR_NUOVA_CELLA_PREZZI$-->
    </row>
    <row r="176" spans="1:16" ht="10.5" customHeight="1" thickTop="1" thickBot="1">
      <c r="B176" s="32" t="s">
        <v/>
      </c>
      <c r="C176" s="23" t="s">
        <v/>
      </c>
      <c r="D176" s="23" t="s">
        <v>744</v>
      </c>
      <c r="E176" s="32">
        <v/>
      </c>
      <c r="F176" s="33">
        <v/>
      </c>
      <c r="G176" s="34">
        <v/>
      </c>
      <c r="H176" s="35">
        <v/>
      </c>
      <c r="I176" s="36">
        <f/>
        <v/>
      </c>
      <c r="J176" s="32">
        <v/>
      </c>
      <c r="K176" s="32">
        <f/>
        <v/>
      </c>
      <c r="L176" s="32" t="s">
        <v/>
      </c>
      <c r="M176" s="32" t="s">
        <v/>
      </c>
      <c r="N176" s="32" t="s">
        <v/>
      </c>
      <!--$VAR_NUOVA_CELLA_PREZZI$-->
    </row>
    <row r="177" spans="1:16" ht="10.5" customHeight="1" thickTop="1" thickBot="1">
      <c r="B177" s="32" t="s">
        <v/>
      </c>
      <c r="C177" s="23" t="s">
        <v/>
      </c>
      <c r="D177" s="23" t="s">
        <v>745</v>
      </c>
      <c r="E177" s="32">
        <v>2.00</v>
      </c>
      <c r="F177" s="33">
        <v/>
      </c>
      <c r="G177" s="34">
        <v/>
      </c>
      <c r="H177" s="35">
        <v/>
      </c>
      <c r="I177" s="36">
        <f>ROUND(PRODUCT(E177:H177,664.35),2)</f>
        <v>1328.70</v>
      </c>
      <c r="J177" s="32">
        <v/>
      </c>
      <c r="K177" s="32">
        <f/>
        <v/>
      </c>
      <c r="L177" s="32" t="s">
        <v/>
      </c>
      <c r="M177" s="32" t="s">
        <v/>
      </c>
      <c r="N177" s="32" t="s">
        <v/>
      </c>
      <!--$VAR_NUOVA_CELLA_PREZZI$-->
    </row>
    <row r="178" spans="1:16" ht="10.5" customHeight="1" thickTop="1" thickBot="1">
      <c r="B178" s="32" t="s">
        <v/>
      </c>
      <c r="C178" s="23" t="s">
        <v/>
      </c>
      <c r="D178" s="23" t="s">
        <v>752</v>
      </c>
      <c r="E178" s="32">
        <v/>
      </c>
      <c r="F178" s="33">
        <v/>
      </c>
      <c r="G178" s="34">
        <v/>
      </c>
      <c r="H178" s="35">
        <v/>
      </c>
      <c r="I178" s="36">
        <f>ROUND(PRODUCT(E178:H178,44.86),2)</f>
        <v>44.86</v>
      </c>
      <c r="J178" s="32">
        <v/>
      </c>
      <c r="K178" s="32">
        <f/>
        <v/>
      </c>
      <c r="L178" s="32" t="s">
        <v/>
      </c>
      <c r="M178" s="32" t="s">
        <v/>
      </c>
      <c r="N178" s="32" t="s">
        <v/>
      </c>
      <!--$VAR_NUOVA_CELLA_PREZZI$-->
    </row>
    <row r="179" spans="1:16" ht="10.5" customHeight="1" thickTop="1" thickBot="1">
      <c r="B179" s="32" t="s">
        <v/>
      </c>
      <c r="C179" s="23" t="s">
        <v/>
      </c>
      <c r="D179" s="32" t="s">
        <v/>
      </c>
      <c r="E179" s="32">
        <v/>
      </c>
      <c r="F179" s="33">
        <v/>
      </c>
      <c r="G179" s="34">
        <v/>
      </c>
      <c r="H179" s="35">
        <v/>
      </c>
      <c r="I179" s="36">
        <f/>
        <v/>
      </c>
      <c r="J179" s="32">
        <v/>
      </c>
      <c r="K179" s="32">
        <f/>
        <v/>
      </c>
      <c r="L179" s="32" t="s">
        <v/>
      </c>
      <c r="M179" s="32" t="s">
        <v/>
      </c>
      <c r="N179" s="32" t="s">
        <v>759</v>
      </c>
      <!--$VAR_NUOVA_CELLA_PREZZI$-->
    </row>
    <row r="180" spans="1:16" ht="10.5" customHeight="1" thickTop="1" thickBot="1">
      <c r="B180" s="32" t="s">
        <v/>
      </c>
      <c r="C180" s="23" t="s">
        <v/>
      </c>
      <c r="D180" s="32" t="s">
        <v>760</v>
      </c>
      <c r="E180" s="32">
        <v/>
      </c>
      <c r="F180" s="33">
        <v/>
      </c>
      <c r="G180" s="34">
        <v/>
      </c>
      <c r="H180" s="35">
        <v/>
      </c>
      <c r="I180" s="36">
        <f>ROUND(SUM(I176:I179),2)</f>
        <v>1373.56</v>
      </c>
      <c r="J180" s="32">
        <v>18.28</v>
      </c>
      <c r="K180" s="32">
        <f>ROUND(PRODUCT(I180:J180),2)</f>
        <v>25108.68</v>
      </c>
      <c r="L180" s="32" t="s">
        <v/>
      </c>
      <c r="M180" s="32" t="s">
        <v/>
      </c>
      <c r="N180" s="32" t="s">
        <v/>
      </c>
      <!--$VAR_NUOVA_CELLA_PREZZI$-->
    </row>
    <row r="181" spans="1:16" ht="10.5" customHeight="1" thickTop="1" thickBot="1">
      <c r="B181" s="32" t="s">
        <v/>
      </c>
      <c r="C181" s="23" t="s">
        <v/>
      </c>
      <c r="D181" s="32" t="s">
        <v>766</v>
      </c>
      <c r="E181" s="32">
        <v/>
      </c>
      <c r="F181" s="33">
        <v/>
      </c>
      <c r="G181" s="34">
        <v/>
      </c>
      <c r="H181" s="35">
        <v/>
      </c>
      <c r="I181" s="36">
        <f/>
        <v/>
      </c>
      <c r="J181" s="32">
        <v/>
      </c>
      <c r="K181" s="32">
        <f/>
        <v/>
      </c>
      <c r="L181" s="32" t="s">
        <v/>
      </c>
      <c r="M181" s="32" t="s">
        <v/>
      </c>
      <c r="N181" s="32" t="s">
        <v/>
      </c>
      <!--$VAR_NUOVA_CELLA_PREZZI$-->
    </row>
    <row r="182" spans="1:16" ht="132.166666666667" customHeight="1" thickTop="1" thickBot="1">
      <c r="B182" s="32" t="s">
        <v>767</v>
      </c>
      <c r="C182" s="23" t="s">
        <v>768</v>
      </c>
      <c r="D182" s="62" t="s">
        <v>769</v>
      </c>
      <c r="E182" s="32">
        <v/>
      </c>
      <c r="F182" s="33">
        <v/>
      </c>
      <c r="G182" s="34">
        <v/>
      </c>
      <c r="H182" s="35">
        <v/>
      </c>
      <c r="I182" s="36">
        <f/>
        <v/>
      </c>
      <c r="J182" s="32">
        <v/>
      </c>
      <c r="K182" s="32">
        <f/>
        <v/>
      </c>
      <c r="L182" s="32" t="s">
        <v/>
      </c>
      <c r="M182" s="32" t="s">
        <v/>
      </c>
      <c r="N182" s="32" t="s">
        <v/>
      </c>
      <!--$VAR_NUOVA_CELLA_PREZZI$-->
    </row>
    <row r="183" spans="1:16" ht="10.5" customHeight="1" thickTop="1" thickBot="1">
      <c r="B183" s="32" t="s">
        <v/>
      </c>
      <c r="C183" s="23" t="s">
        <v/>
      </c>
      <c r="D183" s="23" t="s">
        <v>770</v>
      </c>
      <c r="E183" s="32">
        <v/>
      </c>
      <c r="F183" s="33">
        <v/>
      </c>
      <c r="G183" s="34">
        <v/>
      </c>
      <c r="H183" s="35">
        <v/>
      </c>
      <c r="I183" s="36">
        <f/>
        <v/>
      </c>
      <c r="J183" s="32">
        <v/>
      </c>
      <c r="K183" s="32">
        <f/>
        <v/>
      </c>
      <c r="L183" s="32" t="s">
        <v/>
      </c>
      <c r="M183" s="32" t="s">
        <v/>
      </c>
      <c r="N183" s="32" t="s">
        <v/>
      </c>
      <!--$VAR_NUOVA_CELLA_PREZZI$-->
    </row>
    <row r="184" spans="1:16" ht="10.5" customHeight="1" thickTop="1" thickBot="1">
      <c r="B184" s="32" t="s">
        <v/>
      </c>
      <c r="C184" s="23" t="s">
        <v/>
      </c>
      <c r="D184" s="23" t="s">
        <v>771</v>
      </c>
      <c r="E184" s="32">
        <v/>
      </c>
      <c r="F184" s="33">
        <v/>
      </c>
      <c r="G184" s="34">
        <v/>
      </c>
      <c r="H184" s="35">
        <v/>
      </c>
      <c r="I184" s="36">
        <f>ROUND(PRODUCT(E184:H184,1373.56),2)</f>
        <v>1373.56</v>
      </c>
      <c r="J184" s="32">
        <v/>
      </c>
      <c r="K184" s="32">
        <f/>
        <v/>
      </c>
      <c r="L184" s="32" t="s">
        <v/>
      </c>
      <c r="M184" s="32" t="s">
        <v/>
      </c>
      <c r="N184" s="32" t="s">
        <v/>
      </c>
      <!--$VAR_NUOVA_CELLA_PREZZI$-->
    </row>
    <row r="185" spans="1:16" ht="10.5" customHeight="1" thickTop="1" thickBot="1">
      <c r="B185" s="32" t="s">
        <v/>
      </c>
      <c r="C185" s="23" t="s">
        <v/>
      </c>
      <c r="D185" s="32" t="s">
        <v/>
      </c>
      <c r="E185" s="32">
        <v/>
      </c>
      <c r="F185" s="33">
        <v/>
      </c>
      <c r="G185" s="34">
        <v/>
      </c>
      <c r="H185" s="35">
        <v/>
      </c>
      <c r="I185" s="36">
        <f/>
        <v/>
      </c>
      <c r="J185" s="32">
        <v/>
      </c>
      <c r="K185" s="32">
        <f/>
        <v/>
      </c>
      <c r="L185" s="32" t="s">
        <v/>
      </c>
      <c r="M185" s="32" t="s">
        <v/>
      </c>
      <c r="N185" s="32" t="s">
        <v>778</v>
      </c>
      <!--$VAR_NUOVA_CELLA_PREZZI$-->
    </row>
    <row r="186" spans="1:16" ht="10.5" customHeight="1" thickTop="1" thickBot="1">
      <c r="B186" s="32" t="s">
        <v/>
      </c>
      <c r="C186" s="23" t="s">
        <v/>
      </c>
      <c r="D186" s="32" t="s">
        <v>779</v>
      </c>
      <c r="E186" s="32">
        <v/>
      </c>
      <c r="F186" s="33">
        <v/>
      </c>
      <c r="G186" s="34">
        <v/>
      </c>
      <c r="H186" s="35">
        <v/>
      </c>
      <c r="I186" s="36">
        <f>ROUND(SUM(I183:I185),2)</f>
        <v>1373.56</v>
      </c>
      <c r="J186" s="32">
        <v>22.47</v>
      </c>
      <c r="K186" s="32">
        <f>ROUND(PRODUCT(I186:J186),2)</f>
        <v>30863.89</v>
      </c>
      <c r="L186" s="32" t="s">
        <v/>
      </c>
      <c r="M186" s="32" t="s">
        <v/>
      </c>
      <c r="N186" s="32" t="s">
        <v/>
      </c>
      <!--$VAR_NUOVA_CELLA_PREZZI$-->
    </row>
    <row r="187" spans="1:16" ht="10.5" customHeight="1" thickTop="1" thickBot="1">
      <c r="B187" s="32" t="s">
        <v/>
      </c>
      <c r="C187" s="23" t="s">
        <v/>
      </c>
      <c r="D187" s="32" t="s">
        <v>785</v>
      </c>
      <c r="E187" s="32">
        <v/>
      </c>
      <c r="F187" s="33">
        <v/>
      </c>
      <c r="G187" s="34">
        <v/>
      </c>
      <c r="H187" s="35">
        <v/>
      </c>
      <c r="I187" s="36">
        <f/>
        <v/>
      </c>
      <c r="J187" s="32">
        <v/>
      </c>
      <c r="K187" s="32">
        <f/>
        <v/>
      </c>
      <c r="L187" s="32" t="s">
        <v/>
      </c>
      <c r="M187" s="32" t="s">
        <v/>
      </c>
      <c r="N187" s="32" t="s">
        <v/>
      </c>
      <!--$VAR_NUOVA_CELLA_PREZZI$-->
    </row>
    <row r="188" spans="1:16" ht="66" customHeight="1" thickTop="1" thickBot="1">
      <c r="B188" s="32" t="s">
        <v>786</v>
      </c>
      <c r="C188" s="23" t="s">
        <v>787</v>
      </c>
      <c r="D188" s="62" t="s">
        <v>788</v>
      </c>
      <c r="E188" s="32">
        <v/>
      </c>
      <c r="F188" s="33">
        <v/>
      </c>
      <c r="G188" s="34">
        <v/>
      </c>
      <c r="H188" s="35">
        <v/>
      </c>
      <c r="I188" s="36">
        <f/>
        <v/>
      </c>
      <c r="J188" s="32">
        <v/>
      </c>
      <c r="K188" s="32">
        <f/>
        <v/>
      </c>
      <c r="L188" s="32" t="s">
        <v/>
      </c>
      <c r="M188" s="32" t="s">
        <v/>
      </c>
      <c r="N188" s="32" t="s">
        <v/>
      </c>
      <!--$VAR_NUOVA_CELLA_PREZZI$-->
    </row>
    <row r="189" spans="1:16" ht="10.5" customHeight="1" thickTop="1" thickBot="1">
      <c r="B189" s="32" t="s">
        <v/>
      </c>
      <c r="C189" s="23" t="s">
        <v/>
      </c>
      <c r="D189" s="23" t="s">
        <v>789</v>
      </c>
      <c r="E189" s="32">
        <v/>
      </c>
      <c r="F189" s="33">
        <v/>
      </c>
      <c r="G189" s="34">
        <v/>
      </c>
      <c r="H189" s="35">
        <v/>
      </c>
      <c r="I189" s="36">
        <f/>
        <v/>
      </c>
      <c r="J189" s="32">
        <v/>
      </c>
      <c r="K189" s="32">
        <f/>
        <v/>
      </c>
      <c r="L189" s="32" t="s">
        <v/>
      </c>
      <c r="M189" s="32" t="s">
        <v/>
      </c>
      <c r="N189" s="32" t="s">
        <v/>
      </c>
      <!--$VAR_NUOVA_CELLA_PREZZI$-->
    </row>
    <row r="190" spans="1:16" ht="10.5" customHeight="1" thickTop="1" thickBot="1">
      <c r="B190" s="32" t="s">
        <v/>
      </c>
      <c r="C190" s="23" t="s">
        <v/>
      </c>
      <c r="D190" s="23" t="s">
        <v>790</v>
      </c>
      <c r="E190" s="32">
        <v>10.00</v>
      </c>
      <c r="F190" s="33">
        <v/>
      </c>
      <c r="G190" s="34">
        <v/>
      </c>
      <c r="H190" s="35">
        <v/>
      </c>
      <c r="I190" s="36">
        <f>ROUND(PRODUCT(E190:H190),2)</f>
        <v>10.00</v>
      </c>
      <c r="J190" s="32">
        <v/>
      </c>
      <c r="K190" s="32">
        <f/>
        <v/>
      </c>
      <c r="L190" s="32" t="s">
        <v/>
      </c>
      <c r="M190" s="32" t="s">
        <v/>
      </c>
      <c r="N190" s="32" t="s">
        <v/>
      </c>
      <!--$VAR_NUOVA_CELLA_PREZZI$-->
    </row>
    <row r="191" spans="1:16" ht="10.5" customHeight="1" thickTop="1" thickBot="1">
      <c r="B191" s="32" t="s">
        <v/>
      </c>
      <c r="C191" s="23" t="s">
        <v/>
      </c>
      <c r="D191" s="32" t="s">
        <v/>
      </c>
      <c r="E191" s="32">
        <v/>
      </c>
      <c r="F191" s="33">
        <v/>
      </c>
      <c r="G191" s="34">
        <v/>
      </c>
      <c r="H191" s="35">
        <v/>
      </c>
      <c r="I191" s="36">
        <f/>
        <v/>
      </c>
      <c r="J191" s="32">
        <v/>
      </c>
      <c r="K191" s="32">
        <f/>
        <v/>
      </c>
      <c r="L191" s="32" t="s">
        <v/>
      </c>
      <c r="M191" s="32" t="s">
        <v/>
      </c>
      <c r="N191" s="32" t="s">
        <v>797</v>
      </c>
      <!--$VAR_NUOVA_CELLA_PREZZI$-->
    </row>
    <row r="192" spans="1:16" ht="10.5" customHeight="1" thickTop="1" thickBot="1">
      <c r="B192" s="32" t="s">
        <v/>
      </c>
      <c r="C192" s="23" t="s">
        <v/>
      </c>
      <c r="D192" s="32" t="s">
        <v>798</v>
      </c>
      <c r="E192" s="32">
        <v/>
      </c>
      <c r="F192" s="33">
        <v/>
      </c>
      <c r="G192" s="34">
        <v/>
      </c>
      <c r="H192" s="35">
        <v/>
      </c>
      <c r="I192" s="36">
        <f>ROUND(SUM(I189:I191),2)</f>
        <v>10.00</v>
      </c>
      <c r="J192" s="32">
        <v>87.07</v>
      </c>
      <c r="K192" s="32">
        <f>ROUND(PRODUCT(I192:J192),2)</f>
        <v>870.70</v>
      </c>
      <c r="L192" s="32" t="s">
        <v/>
      </c>
      <c r="M192" s="32" t="s">
        <v/>
      </c>
      <c r="N192" s="32" t="s">
        <v/>
      </c>
      <!--$VAR_NUOVA_CELLA_PREZZI$-->
    </row>
    <row r="193" spans="1:16" ht="10.5" customHeight="1" thickTop="1" thickBot="1">
      <c r="B193" s="32" t="s">
        <v/>
      </c>
      <c r="C193" s="23" t="s">
        <v/>
      </c>
      <c r="D193" s="32" t="s">
        <v>804</v>
      </c>
      <c r="E193" s="32">
        <v/>
      </c>
      <c r="F193" s="33">
        <v/>
      </c>
      <c r="G193" s="34">
        <v/>
      </c>
      <c r="H193" s="35">
        <v/>
      </c>
      <c r="I193" s="36">
        <f/>
        <v/>
      </c>
      <c r="J193" s="32">
        <v/>
      </c>
      <c r="K193" s="32">
        <f/>
        <v/>
      </c>
      <c r="L193" s="32" t="s">
        <v/>
      </c>
      <c r="M193" s="32" t="s">
        <v/>
      </c>
      <c r="N193" s="32" t="s">
        <v/>
      </c>
      <!--$VAR_NUOVA_CELLA_PREZZI$-->
    </row>
    <row r="194" spans="1:16" ht="79.3333333333333" customHeight="1" thickTop="1" thickBot="1">
      <c r="B194" s="32" t="s">
        <v>805</v>
      </c>
      <c r="C194" s="23" t="s">
        <v>806</v>
      </c>
      <c r="D194" s="62" t="s">
        <v>807</v>
      </c>
      <c r="E194" s="32">
        <v/>
      </c>
      <c r="F194" s="33">
        <v/>
      </c>
      <c r="G194" s="34">
        <v/>
      </c>
      <c r="H194" s="35">
        <v/>
      </c>
      <c r="I194" s="36">
        <f/>
        <v/>
      </c>
      <c r="J194" s="32">
        <v/>
      </c>
      <c r="K194" s="32">
        <f/>
        <v/>
      </c>
      <c r="L194" s="32" t="s">
        <v/>
      </c>
      <c r="M194" s="32" t="s">
        <v/>
      </c>
      <c r="N194" s="32" t="s">
        <v/>
      </c>
      <!--$VAR_NUOVA_CELLA_PREZZI$-->
    </row>
    <row r="195" spans="1:16" ht="10.5" customHeight="1" thickTop="1" thickBot="1">
      <c r="B195" s="32" t="s">
        <v/>
      </c>
      <c r="C195" s="23" t="s">
        <v/>
      </c>
      <c r="D195" s="23" t="s">
        <v>808</v>
      </c>
      <c r="E195" s="32">
        <v/>
      </c>
      <c r="F195" s="33">
        <v/>
      </c>
      <c r="G195" s="34">
        <v/>
      </c>
      <c r="H195" s="35">
        <v/>
      </c>
      <c r="I195" s="36">
        <f/>
        <v/>
      </c>
      <c r="J195" s="32">
        <v/>
      </c>
      <c r="K195" s="32">
        <f/>
        <v/>
      </c>
      <c r="L195" s="32" t="s">
        <v/>
      </c>
      <c r="M195" s="32" t="s">
        <v/>
      </c>
      <c r="N195" s="32" t="s">
        <v/>
      </c>
      <!--$VAR_NUOVA_CELLA_PREZZI$-->
    </row>
    <row r="196" spans="1:16" ht="10.5" customHeight="1" thickTop="1" thickBot="1">
      <c r="B196" s="32" t="s">
        <v/>
      </c>
      <c r="C196" s="23" t="s">
        <v/>
      </c>
      <c r="D196" s="23" t="s">
        <v>809</v>
      </c>
      <c r="E196" s="32">
        <v/>
      </c>
      <c r="F196" s="33">
        <v/>
      </c>
      <c r="G196" s="34">
        <v/>
      </c>
      <c r="H196" s="35">
        <v/>
      </c>
      <c r="I196" s="36">
        <f>ROUND(PRODUCT(E196:H196,1373.56),2)</f>
        <v>1373.56</v>
      </c>
      <c r="J196" s="32">
        <v/>
      </c>
      <c r="K196" s="32">
        <f/>
        <v/>
      </c>
      <c r="L196" s="32" t="s">
        <v/>
      </c>
      <c r="M196" s="32" t="s">
        <v/>
      </c>
      <c r="N196" s="32" t="s">
        <v/>
      </c>
      <!--$VAR_NUOVA_CELLA_PREZZI$-->
    </row>
    <row r="197" spans="1:16" ht="10.5" customHeight="1" thickTop="1" thickBot="1">
      <c r="B197" s="32" t="s">
        <v/>
      </c>
      <c r="C197" s="23" t="s">
        <v/>
      </c>
      <c r="D197" s="23" t="s">
        <v>816</v>
      </c>
      <c r="E197" s="32">
        <v>2.00</v>
      </c>
      <c r="F197" s="33">
        <v/>
      </c>
      <c r="G197" s="34">
        <v/>
      </c>
      <c r="H197" s="35">
        <v/>
      </c>
      <c r="I197" s="36">
        <f>ROUND(PRODUCT(E197:H197,10.45),2)</f>
        <v>20.90</v>
      </c>
      <c r="J197" s="32">
        <v/>
      </c>
      <c r="K197" s="32">
        <f/>
        <v/>
      </c>
      <c r="L197" s="32" t="s">
        <v/>
      </c>
      <c r="M197" s="32" t="s">
        <v/>
      </c>
      <c r="N197" s="32" t="s">
        <v/>
      </c>
      <!--$VAR_NUOVA_CELLA_PREZZI$-->
    </row>
    <row r="198" spans="1:16" ht="10.5" customHeight="1" thickTop="1" thickBot="1">
      <c r="B198" s="32" t="s">
        <v/>
      </c>
      <c r="C198" s="23" t="s">
        <v/>
      </c>
      <c r="D198" s="32" t="s">
        <v/>
      </c>
      <c r="E198" s="32">
        <v/>
      </c>
      <c r="F198" s="33">
        <v/>
      </c>
      <c r="G198" s="34">
        <v/>
      </c>
      <c r="H198" s="35">
        <v/>
      </c>
      <c r="I198" s="36">
        <f/>
        <v/>
      </c>
      <c r="J198" s="32">
        <v/>
      </c>
      <c r="K198" s="32">
        <f/>
        <v/>
      </c>
      <c r="L198" s="32" t="s">
        <v/>
      </c>
      <c r="M198" s="32" t="s">
        <v/>
      </c>
      <c r="N198" s="32" t="s">
        <v>823</v>
      </c>
      <!--$VAR_NUOVA_CELLA_PREZZI$-->
    </row>
    <row r="199" spans="1:16" ht="10.5" customHeight="1" thickTop="1" thickBot="1">
      <c r="B199" s="32" t="s">
        <v/>
      </c>
      <c r="C199" s="23" t="s">
        <v/>
      </c>
      <c r="D199" s="32" t="s">
        <v>824</v>
      </c>
      <c r="E199" s="32">
        <v/>
      </c>
      <c r="F199" s="33">
        <v/>
      </c>
      <c r="G199" s="34">
        <v/>
      </c>
      <c r="H199" s="35">
        <v/>
      </c>
      <c r="I199" s="36">
        <f>ROUND(SUM(I195:I198),2)</f>
        <v>1394.46</v>
      </c>
      <c r="J199" s="32">
        <v>10.59</v>
      </c>
      <c r="K199" s="32">
        <f>ROUND(PRODUCT(I199:J199),2)</f>
        <v>14767.33</v>
      </c>
      <c r="L199" s="32" t="s">
        <v/>
      </c>
      <c r="M199" s="32" t="s">
        <v/>
      </c>
      <c r="N199" s="32" t="s">
        <v/>
      </c>
      <!--$VAR_NUOVA_CELLA_PREZZI$-->
    </row>
    <row r="200" spans="1:16" ht="10.5" customHeight="1" thickTop="1" thickBot="1">
      <c r="B200" s="32" t="s">
        <v/>
      </c>
      <c r="C200" s="23" t="s">
        <v/>
      </c>
      <c r="D200" s="32" t="s">
        <v>830</v>
      </c>
      <c r="E200" s="32">
        <v/>
      </c>
      <c r="F200" s="33">
        <v/>
      </c>
      <c r="G200" s="34">
        <v/>
      </c>
      <c r="H200" s="35">
        <v/>
      </c>
      <c r="I200" s="36">
        <f/>
        <v/>
      </c>
      <c r="J200" s="32">
        <v/>
      </c>
      <c r="K200" s="32">
        <f/>
        <v/>
      </c>
      <c r="L200" s="32" t="s">
        <v/>
      </c>
      <c r="M200" s="32" t="s">
        <v/>
      </c>
      <c r="N200" s="32" t="s">
        <v/>
      </c>
      <!--$VAR_NUOVA_CELLA_PREZZI$-->
    </row>
    <row r="201" spans="1:16" ht="110" customHeight="1" thickTop="1" thickBot="1">
      <c r="B201" s="32" t="s">
        <v>831</v>
      </c>
      <c r="C201" s="23" t="s">
        <v>832</v>
      </c>
      <c r="D201" s="62" t="s">
        <v>833</v>
      </c>
      <c r="E201" s="32">
        <v/>
      </c>
      <c r="F201" s="33">
        <v/>
      </c>
      <c r="G201" s="34">
        <v/>
      </c>
      <c r="H201" s="35">
        <v/>
      </c>
      <c r="I201" s="36">
        <f/>
        <v/>
      </c>
      <c r="J201" s="32">
        <v/>
      </c>
      <c r="K201" s="32">
        <f/>
        <v/>
      </c>
      <c r="L201" s="32" t="s">
        <v/>
      </c>
      <c r="M201" s="32" t="s">
        <v/>
      </c>
      <c r="N201" s="32" t="s">
        <v/>
      </c>
      <!--$VAR_NUOVA_CELLA_PREZZI$-->
    </row>
    <row r="202" spans="1:16" ht="10.5" customHeight="1" thickTop="1" thickBot="1">
      <c r="B202" s="32" t="s">
        <v/>
      </c>
      <c r="C202" s="23" t="s">
        <v/>
      </c>
      <c r="D202" s="23" t="s">
        <v>834</v>
      </c>
      <c r="E202" s="32">
        <v/>
      </c>
      <c r="F202" s="33">
        <v/>
      </c>
      <c r="G202" s="34">
        <v/>
      </c>
      <c r="H202" s="35">
        <v/>
      </c>
      <c r="I202" s="36">
        <f/>
        <v/>
      </c>
      <c r="J202" s="32">
        <v/>
      </c>
      <c r="K202" s="32">
        <f/>
        <v/>
      </c>
      <c r="L202" s="32" t="s">
        <v/>
      </c>
      <c r="M202" s="32" t="s">
        <v/>
      </c>
      <c r="N202" s="32" t="s">
        <v/>
      </c>
      <!--$VAR_NUOVA_CELLA_PREZZI$-->
    </row>
    <row r="203" spans="1:16" ht="10.5" customHeight="1" thickTop="1" thickBot="1">
      <c r="B203" s="32" t="s">
        <v/>
      </c>
      <c r="C203" s="23" t="s">
        <v/>
      </c>
      <c r="D203" s="23" t="s">
        <v>835</v>
      </c>
      <c r="E203" s="32">
        <v/>
      </c>
      <c r="F203" s="33">
        <v/>
      </c>
      <c r="G203" s="34">
        <v/>
      </c>
      <c r="H203" s="35">
        <v>0</v>
      </c>
      <c r="I203" s="36">
        <f>ROUND(PRODUCT(E203:H203),2)</f>
        <v>0.00</v>
      </c>
      <c r="J203" s="32">
        <v/>
      </c>
      <c r="K203" s="32">
        <f/>
        <v/>
      </c>
      <c r="L203" s="32" t="s">
        <v/>
      </c>
      <c r="M203" s="32" t="s">
        <v/>
      </c>
      <c r="N203" s="32" t="s">
        <v/>
      </c>
      <!--$VAR_NUOVA_CELLA_PREZZI$-->
    </row>
    <row r="204" spans="1:16" ht="10.5" customHeight="1" thickTop="1" thickBot="1">
      <c r="B204" s="32" t="s">
        <v/>
      </c>
      <c r="C204" s="23" t="s">
        <v/>
      </c>
      <c r="D204" s="23" t="s">
        <v>842</v>
      </c>
      <c r="E204" s="32">
        <v>16.00</v>
      </c>
      <c r="F204" s="33">
        <v/>
      </c>
      <c r="G204" s="34">
        <v>1.050</v>
      </c>
      <c r="H204" s="35">
        <v>0.200</v>
      </c>
      <c r="I204" s="36">
        <f>ROUND(PRODUCT(E204:H204),2)</f>
        <v>3.36</v>
      </c>
      <c r="J204" s="32">
        <v/>
      </c>
      <c r="K204" s="32">
        <f/>
        <v/>
      </c>
      <c r="L204" s="32" t="s">
        <v/>
      </c>
      <c r="M204" s="32" t="s">
        <v/>
      </c>
      <c r="N204" s="32" t="s">
        <v/>
      </c>
      <!--$VAR_NUOVA_CELLA_PREZZI$-->
    </row>
    <row r="205" spans="1:16" ht="10.5" customHeight="1" thickTop="1" thickBot="1">
      <c r="B205" s="32" t="s">
        <v/>
      </c>
      <c r="C205" s="23" t="s">
        <v/>
      </c>
      <c r="D205" s="23" t="s">
        <v>849</v>
      </c>
      <c r="E205" s="32">
        <v/>
      </c>
      <c r="F205" s="33">
        <v>4.00</v>
      </c>
      <c r="G205" s="34">
        <v/>
      </c>
      <c r="H205" s="35">
        <v/>
      </c>
      <c r="I205" s="36">
        <f>ROUND(PRODUCT(E205:H205),2)</f>
        <v>4.00</v>
      </c>
      <c r="J205" s="32">
        <v/>
      </c>
      <c r="K205" s="32">
        <f/>
        <v/>
      </c>
      <c r="L205" s="32" t="s">
        <v/>
      </c>
      <c r="M205" s="32" t="s">
        <v/>
      </c>
      <c r="N205" s="32" t="s">
        <v/>
      </c>
      <!--$VAR_NUOVA_CELLA_PREZZI$-->
    </row>
    <row r="206" spans="1:16" ht="10.5" customHeight="1" thickTop="1" thickBot="1">
      <c r="B206" s="32" t="s">
        <v/>
      </c>
      <c r="C206" s="23" t="s">
        <v/>
      </c>
      <c r="D206" s="23" t="s">
        <v>856</v>
      </c>
      <c r="E206" s="32">
        <v/>
      </c>
      <c r="F206" s="33">
        <v/>
      </c>
      <c r="G206" s="34">
        <v/>
      </c>
      <c r="H206" s="35">
        <v>0</v>
      </c>
      <c r="I206" s="36">
        <f>ROUND(PRODUCT(E206:H206),2)</f>
        <v>0.00</v>
      </c>
      <c r="J206" s="32">
        <v/>
      </c>
      <c r="K206" s="32">
        <f/>
        <v/>
      </c>
      <c r="L206" s="32" t="s">
        <v/>
      </c>
      <c r="M206" s="32" t="s">
        <v/>
      </c>
      <c r="N206" s="32" t="s">
        <v/>
      </c>
      <!--$VAR_NUOVA_CELLA_PREZZI$-->
    </row>
    <row r="207" spans="1:16" ht="10.5" customHeight="1" thickTop="1" thickBot="1">
      <c r="B207" s="32" t="s">
        <v/>
      </c>
      <c r="C207" s="23" t="s">
        <v/>
      </c>
      <c r="D207" s="23" t="s">
        <v>863</v>
      </c>
      <c r="E207" s="32">
        <v/>
      </c>
      <c r="F207" s="33">
        <v/>
      </c>
      <c r="G207" s="34">
        <v/>
      </c>
      <c r="H207" s="35">
        <v>0</v>
      </c>
      <c r="I207" s="36">
        <f>ROUND(PRODUCT(E207:H207),2)</f>
        <v>0.00</v>
      </c>
      <c r="J207" s="32">
        <v/>
      </c>
      <c r="K207" s="32">
        <f/>
        <v/>
      </c>
      <c r="L207" s="32" t="s">
        <v/>
      </c>
      <c r="M207" s="32" t="s">
        <v/>
      </c>
      <c r="N207" s="32" t="s">
        <v/>
      </c>
      <!--$VAR_NUOVA_CELLA_PREZZI$-->
    </row>
    <row r="208" spans="1:16" ht="10.5" customHeight="1" thickTop="1" thickBot="1">
      <c r="B208" s="32" t="s">
        <v/>
      </c>
      <c r="C208" s="23" t="s">
        <v/>
      </c>
      <c r="D208" s="23" t="s">
        <v>870</v>
      </c>
      <c r="E208" s="32">
        <v>7.00</v>
      </c>
      <c r="F208" s="33">
        <v/>
      </c>
      <c r="G208" s="34">
        <v>0.600</v>
      </c>
      <c r="H208" s="35">
        <v>0.220</v>
      </c>
      <c r="I208" s="36">
        <f>ROUND(PRODUCT(E208:H208),2)</f>
        <v>0.92</v>
      </c>
      <c r="J208" s="32">
        <v/>
      </c>
      <c r="K208" s="32">
        <f/>
        <v/>
      </c>
      <c r="L208" s="32" t="s">
        <v/>
      </c>
      <c r="M208" s="32" t="s">
        <v/>
      </c>
      <c r="N208" s="32" t="s">
        <v/>
      </c>
      <!--$VAR_NUOVA_CELLA_PREZZI$-->
    </row>
    <row r="209" spans="1:16" ht="10.5" customHeight="1" thickTop="1" thickBot="1">
      <c r="B209" s="32" t="s">
        <v/>
      </c>
      <c r="C209" s="23" t="s">
        <v/>
      </c>
      <c r="D209" s="23" t="s">
        <v>877</v>
      </c>
      <c r="E209" s="32">
        <v>8.00</v>
      </c>
      <c r="F209" s="33">
        <v/>
      </c>
      <c r="G209" s="34">
        <v>0.900</v>
      </c>
      <c r="H209" s="35">
        <v>0.220</v>
      </c>
      <c r="I209" s="36">
        <f>ROUND(PRODUCT(E209:H209),2)</f>
        <v>1.58</v>
      </c>
      <c r="J209" s="32">
        <v/>
      </c>
      <c r="K209" s="32">
        <f/>
        <v/>
      </c>
      <c r="L209" s="32" t="s">
        <v/>
      </c>
      <c r="M209" s="32" t="s">
        <v/>
      </c>
      <c r="N209" s="32" t="s">
        <v/>
      </c>
      <!--$VAR_NUOVA_CELLA_PREZZI$-->
    </row>
    <row r="210" spans="1:16" ht="10.5" customHeight="1" thickTop="1" thickBot="1">
      <c r="B210" s="32" t="s">
        <v/>
      </c>
      <c r="C210" s="23" t="s">
        <v/>
      </c>
      <c r="D210" s="23" t="s">
        <v>884</v>
      </c>
      <c r="E210" s="32">
        <v/>
      </c>
      <c r="F210" s="33">
        <v>4.00</v>
      </c>
      <c r="G210" s="34">
        <v/>
      </c>
      <c r="H210" s="35">
        <v/>
      </c>
      <c r="I210" s="36">
        <f>ROUND(PRODUCT(E210:H210),2)</f>
        <v>4.00</v>
      </c>
      <c r="J210" s="32">
        <v/>
      </c>
      <c r="K210" s="32">
        <f/>
        <v/>
      </c>
      <c r="L210" s="32" t="s">
        <v/>
      </c>
      <c r="M210" s="32" t="s">
        <v/>
      </c>
      <c r="N210" s="32" t="s">
        <v/>
      </c>
      <!--$VAR_NUOVA_CELLA_PREZZI$-->
    </row>
    <row r="211" spans="1:16" ht="10.5" customHeight="1" thickTop="1" thickBot="1">
      <c r="B211" s="32" t="s">
        <v/>
      </c>
      <c r="C211" s="23" t="s">
        <v/>
      </c>
      <c r="D211" s="32" t="s">
        <v/>
      </c>
      <c r="E211" s="32">
        <v/>
      </c>
      <c r="F211" s="33">
        <v/>
      </c>
      <c r="G211" s="34">
        <v/>
      </c>
      <c r="H211" s="35">
        <v/>
      </c>
      <c r="I211" s="36">
        <f/>
        <v/>
      </c>
      <c r="J211" s="32">
        <v/>
      </c>
      <c r="K211" s="32">
        <f/>
        <v/>
      </c>
      <c r="L211" s="32" t="s">
        <v/>
      </c>
      <c r="M211" s="32" t="s">
        <v/>
      </c>
      <c r="N211" s="32" t="s">
        <v>891</v>
      </c>
      <!--$VAR_NUOVA_CELLA_PREZZI$-->
    </row>
    <row r="212" spans="1:16" ht="10.5" customHeight="1" thickTop="1" thickBot="1">
      <c r="B212" s="32" t="s">
        <v/>
      </c>
      <c r="C212" s="23" t="s">
        <v/>
      </c>
      <c r="D212" s="32" t="s">
        <v>892</v>
      </c>
      <c r="E212" s="32">
        <v/>
      </c>
      <c r="F212" s="33">
        <v/>
      </c>
      <c r="G212" s="34">
        <v/>
      </c>
      <c r="H212" s="35">
        <v/>
      </c>
      <c r="I212" s="36">
        <f>ROUND(SUM(I202:I211),2)</f>
        <v>13.86</v>
      </c>
      <c r="J212" s="32">
        <v>143.02</v>
      </c>
      <c r="K212" s="32">
        <f>ROUND(PRODUCT(I212:J212),2)</f>
        <v>1982.26</v>
      </c>
      <c r="L212" s="32" t="s">
        <v/>
      </c>
      <c r="M212" s="32" t="s">
        <v/>
      </c>
      <c r="N212" s="32" t="s">
        <v/>
      </c>
      <!--$VAR_NUOVA_CELLA_PREZZI$-->
    </row>
    <row r="213" spans="1:16" ht="10.5" customHeight="1" thickTop="1" thickBot="1">
      <c r="B213" s="32" t="s">
        <v/>
      </c>
      <c r="C213" s="23" t="s">
        <v/>
      </c>
      <c r="D213" s="32" t="s">
        <v>898</v>
      </c>
      <c r="E213" s="32">
        <v/>
      </c>
      <c r="F213" s="33">
        <v/>
      </c>
      <c r="G213" s="34">
        <v/>
      </c>
      <c r="H213" s="35">
        <v/>
      </c>
      <c r="I213" s="36">
        <f/>
        <v/>
      </c>
      <c r="J213" s="32">
        <v/>
      </c>
      <c r="K213" s="32">
        <f/>
        <v/>
      </c>
      <c r="L213" s="32" t="s">
        <v/>
      </c>
      <c r="M213" s="32" t="s">
        <v/>
      </c>
      <c r="N213" s="32" t="s">
        <v/>
      </c>
      <!--$VAR_NUOVA_CELLA_PREZZI$-->
    </row>
    <row r="214" spans="1:16" ht="46.3333333333333" customHeight="1" thickTop="1" thickBot="1">
      <c r="B214" s="32" t="s">
        <v>899</v>
      </c>
      <c r="C214" s="23" t="s">
        <v>900</v>
      </c>
      <c r="D214" s="62" t="s">
        <v>901</v>
      </c>
      <c r="E214" s="32">
        <v/>
      </c>
      <c r="F214" s="33">
        <v/>
      </c>
      <c r="G214" s="34">
        <v/>
      </c>
      <c r="H214" s="35">
        <v/>
      </c>
      <c r="I214" s="36">
        <f/>
        <v/>
      </c>
      <c r="J214" s="32">
        <v/>
      </c>
      <c r="K214" s="32">
        <f/>
        <v/>
      </c>
      <c r="L214" s="32" t="s">
        <v/>
      </c>
      <c r="M214" s="32" t="s">
        <v/>
      </c>
      <c r="N214" s="32" t="s">
        <v/>
      </c>
      <!--$VAR_NUOVA_CELLA_PREZZI$-->
    </row>
    <row r="215" spans="1:16" ht="10.5" customHeight="1" thickTop="1" thickBot="1">
      <c r="B215" s="32" t="s">
        <v/>
      </c>
      <c r="C215" s="23" t="s">
        <v/>
      </c>
      <c r="D215" s="23" t="s">
        <v>902</v>
      </c>
      <c r="E215" s="32">
        <v/>
      </c>
      <c r="F215" s="33">
        <v/>
      </c>
      <c r="G215" s="34">
        <v/>
      </c>
      <c r="H215" s="35">
        <v/>
      </c>
      <c r="I215" s="36">
        <f/>
        <v/>
      </c>
      <c r="J215" s="32">
        <v/>
      </c>
      <c r="K215" s="32">
        <f/>
        <v/>
      </c>
      <c r="L215" s="32" t="s">
        <v/>
      </c>
      <c r="M215" s="32" t="s">
        <v/>
      </c>
      <c r="N215" s="32" t="s">
        <v/>
      </c>
      <!--$VAR_NUOVA_CELLA_PREZZI$-->
    </row>
    <row r="216" spans="1:16" ht="10.5" customHeight="1" thickTop="1" thickBot="1">
      <c r="B216" s="32" t="s">
        <v/>
      </c>
      <c r="C216" s="23" t="s">
        <v/>
      </c>
      <c r="D216" s="23" t="s">
        <v>903</v>
      </c>
      <c r="E216" s="32">
        <v>47.00</v>
      </c>
      <c r="F216" s="33">
        <v/>
      </c>
      <c r="G216" s="34">
        <v/>
      </c>
      <c r="H216" s="35">
        <v/>
      </c>
      <c r="I216" s="36">
        <f>ROUND(PRODUCT(E216:H216),2)</f>
        <v>47.00</v>
      </c>
      <c r="J216" s="32">
        <v/>
      </c>
      <c r="K216" s="32">
        <f/>
        <v/>
      </c>
      <c r="L216" s="32" t="s">
        <v/>
      </c>
      <c r="M216" s="32" t="s">
        <v/>
      </c>
      <c r="N216" s="32" t="s">
        <v/>
      </c>
      <!--$VAR_NUOVA_CELLA_PREZZI$-->
    </row>
    <row r="217" spans="1:16" ht="10.5" customHeight="1" thickTop="1" thickBot="1">
      <c r="B217" s="32" t="s">
        <v/>
      </c>
      <c r="C217" s="23" t="s">
        <v/>
      </c>
      <c r="D217" s="32" t="s">
        <v/>
      </c>
      <c r="E217" s="32">
        <v/>
      </c>
      <c r="F217" s="33">
        <v/>
      </c>
      <c r="G217" s="34">
        <v/>
      </c>
      <c r="H217" s="35">
        <v/>
      </c>
      <c r="I217" s="36">
        <f/>
        <v/>
      </c>
      <c r="J217" s="32">
        <v/>
      </c>
      <c r="K217" s="32">
        <f/>
        <v/>
      </c>
      <c r="L217" s="32" t="s">
        <v/>
      </c>
      <c r="M217" s="32" t="s">
        <v/>
      </c>
      <c r="N217" s="32" t="s">
        <v>910</v>
      </c>
      <!--$VAR_NUOVA_CELLA_PREZZI$-->
    </row>
    <row r="218" spans="1:16" ht="10.5" customHeight="1" thickTop="1" thickBot="1">
      <c r="B218" s="32" t="s">
        <v/>
      </c>
      <c r="C218" s="23" t="s">
        <v/>
      </c>
      <c r="D218" s="32" t="s">
        <v>911</v>
      </c>
      <c r="E218" s="32">
        <v/>
      </c>
      <c r="F218" s="33">
        <v/>
      </c>
      <c r="G218" s="34">
        <v/>
      </c>
      <c r="H218" s="35">
        <v/>
      </c>
      <c r="I218" s="36">
        <f>ROUND(SUM(I215:I217),2)</f>
        <v>47.00</v>
      </c>
      <c r="J218" s="32">
        <v>78.00</v>
      </c>
      <c r="K218" s="32">
        <f>ROUND(PRODUCT(I218:J218),2)</f>
        <v>3666.00</v>
      </c>
      <c r="L218" s="32" t="s">
        <v/>
      </c>
      <c r="M218" s="32" t="s">
        <v/>
      </c>
      <c r="N218" s="32" t="s">
        <v/>
      </c>
      <!--$VAR_NUOVA_CELLA_PREZZI$-->
    </row>
    <row r="219" spans="1:16" ht="10.5" customHeight="1" thickTop="1" thickBot="1">
      <c r="B219" s="32" t="s">
        <v/>
      </c>
      <c r="C219" s="23" t="s">
        <v/>
      </c>
      <c r="D219" s="32" t="s">
        <v>917</v>
      </c>
      <c r="E219" s="32">
        <v/>
      </c>
      <c r="F219" s="33">
        <v/>
      </c>
      <c r="G219" s="34">
        <v/>
      </c>
      <c r="H219" s="35">
        <v/>
      </c>
      <c r="I219" s="36">
        <f/>
        <v/>
      </c>
      <c r="J219" s="32">
        <v/>
      </c>
      <c r="K219" s="32">
        <f/>
        <v/>
      </c>
      <c r="L219" s="32" t="s">
        <v/>
      </c>
      <c r="M219" s="32" t="s">
        <v/>
      </c>
      <c r="N219" s="32" t="s">
        <v/>
      </c>
      <!--$VAR_NUOVA_CELLA_PREZZI$-->
    </row>
    <row r="220" spans="1:16" ht="54.3333333333333" customHeight="1" thickTop="1" thickBot="1">
      <c r="B220" s="32" t="s">
        <v>918</v>
      </c>
      <c r="C220" s="23" t="s">
        <v>919</v>
      </c>
      <c r="D220" s="62" t="s">
        <v>920</v>
      </c>
      <c r="E220" s="32">
        <v/>
      </c>
      <c r="F220" s="33">
        <v/>
      </c>
      <c r="G220" s="34">
        <v/>
      </c>
      <c r="H220" s="35">
        <v/>
      </c>
      <c r="I220" s="36">
        <f/>
        <v/>
      </c>
      <c r="J220" s="32">
        <v/>
      </c>
      <c r="K220" s="32">
        <f/>
        <v/>
      </c>
      <c r="L220" s="32" t="s">
        <v/>
      </c>
      <c r="M220" s="32" t="s">
        <v/>
      </c>
      <c r="N220" s="32" t="s">
        <v/>
      </c>
      <!--$VAR_NUOVA_CELLA_PREZZI$-->
    </row>
    <row r="221" spans="1:16" ht="10.5" customHeight="1" thickTop="1" thickBot="1">
      <c r="B221" s="32" t="s">
        <v/>
      </c>
      <c r="C221" s="23" t="s">
        <v/>
      </c>
      <c r="D221" s="23" t="s">
        <v>921</v>
      </c>
      <c r="E221" s="32">
        <v/>
      </c>
      <c r="F221" s="33">
        <v/>
      </c>
      <c r="G221" s="34">
        <v/>
      </c>
      <c r="H221" s="35">
        <v/>
      </c>
      <c r="I221" s="36">
        <f/>
        <v/>
      </c>
      <c r="J221" s="32">
        <v/>
      </c>
      <c r="K221" s="32">
        <f/>
        <v/>
      </c>
      <c r="L221" s="32" t="s">
        <v/>
      </c>
      <c r="M221" s="32" t="s">
        <v/>
      </c>
      <c r="N221" s="32" t="s">
        <v/>
      </c>
      <!--$VAR_NUOVA_CELLA_PREZZI$-->
    </row>
    <row r="222" spans="1:16" ht="10.5" customHeight="1" thickTop="1" thickBot="1">
      <c r="B222" s="32" t="s">
        <v/>
      </c>
      <c r="C222" s="23" t="s">
        <v/>
      </c>
      <c r="D222" s="23" t="s">
        <v>922</v>
      </c>
      <c r="E222" s="32">
        <v>18.50</v>
      </c>
      <c r="F222" s="33">
        <v/>
      </c>
      <c r="G222" s="34">
        <v/>
      </c>
      <c r="H222" s="35">
        <v/>
      </c>
      <c r="I222" s="36">
        <f>ROUND(PRODUCT(E222:H222),2)</f>
        <v>18.50</v>
      </c>
      <c r="J222" s="32">
        <v/>
      </c>
      <c r="K222" s="32">
        <f/>
        <v/>
      </c>
      <c r="L222" s="32" t="s">
        <v/>
      </c>
      <c r="M222" s="32" t="s">
        <v/>
      </c>
      <c r="N222" s="32" t="s">
        <v/>
      </c>
      <!--$VAR_NUOVA_CELLA_PREZZI$-->
    </row>
    <row r="223" spans="1:16" ht="10.5" customHeight="1" thickTop="1" thickBot="1">
      <c r="B223" s="32" t="s">
        <v/>
      </c>
      <c r="C223" s="23" t="s">
        <v/>
      </c>
      <c r="D223" s="23" t="s">
        <v>929</v>
      </c>
      <c r="E223" s="32">
        <v>30.00</v>
      </c>
      <c r="F223" s="33">
        <v/>
      </c>
      <c r="G223" s="34">
        <v/>
      </c>
      <c r="H223" s="35">
        <v/>
      </c>
      <c r="I223" s="36">
        <f>ROUND(PRODUCT(E223:H223),2)</f>
        <v>30.00</v>
      </c>
      <c r="J223" s="32">
        <v/>
      </c>
      <c r="K223" s="32">
        <f/>
        <v/>
      </c>
      <c r="L223" s="32" t="s">
        <v/>
      </c>
      <c r="M223" s="32" t="s">
        <v/>
      </c>
      <c r="N223" s="32" t="s">
        <v/>
      </c>
      <!--$VAR_NUOVA_CELLA_PREZZI$-->
    </row>
    <row r="224" spans="1:16" ht="10.5" customHeight="1" thickTop="1" thickBot="1">
      <c r="B224" s="32" t="s">
        <v/>
      </c>
      <c r="C224" s="23" t="s">
        <v/>
      </c>
      <c r="D224" s="23" t="s">
        <v>936</v>
      </c>
      <c r="E224" s="32">
        <v>5.60</v>
      </c>
      <c r="F224" s="33">
        <v/>
      </c>
      <c r="G224" s="34">
        <v/>
      </c>
      <c r="H224" s="35">
        <v/>
      </c>
      <c r="I224" s="36">
        <f>ROUND(PRODUCT(E224:H224),2)</f>
        <v>5.60</v>
      </c>
      <c r="J224" s="32">
        <v/>
      </c>
      <c r="K224" s="32">
        <f/>
        <v/>
      </c>
      <c r="L224" s="32" t="s">
        <v/>
      </c>
      <c r="M224" s="32" t="s">
        <v/>
      </c>
      <c r="N224" s="32" t="s">
        <v/>
      </c>
      <!--$VAR_NUOVA_CELLA_PREZZI$-->
    </row>
    <row r="225" spans="1:16" ht="10.5" customHeight="1" thickTop="1" thickBot="1">
      <c r="B225" s="32" t="s">
        <v/>
      </c>
      <c r="C225" s="23" t="s">
        <v/>
      </c>
      <c r="D225" s="23" t="s">
        <v>943</v>
      </c>
      <c r="E225" s="32">
        <v>6.15</v>
      </c>
      <c r="F225" s="33">
        <v/>
      </c>
      <c r="G225" s="34">
        <v/>
      </c>
      <c r="H225" s="35">
        <v/>
      </c>
      <c r="I225" s="36">
        <f>ROUND(PRODUCT(E225:H225),2)</f>
        <v>6.15</v>
      </c>
      <c r="J225" s="32">
        <v/>
      </c>
      <c r="K225" s="32">
        <f/>
        <v/>
      </c>
      <c r="L225" s="32" t="s">
        <v/>
      </c>
      <c r="M225" s="32" t="s">
        <v/>
      </c>
      <c r="N225" s="32" t="s">
        <v/>
      </c>
      <!--$VAR_NUOVA_CELLA_PREZZI$-->
    </row>
    <row r="226" spans="1:16" ht="10.5" customHeight="1" thickTop="1" thickBot="1">
      <c r="B226" s="32" t="s">
        <v/>
      </c>
      <c r="C226" s="23" t="s">
        <v/>
      </c>
      <c r="D226" s="23" t="s">
        <v>950</v>
      </c>
      <c r="E226" s="32">
        <v>40.60</v>
      </c>
      <c r="F226" s="33">
        <v/>
      </c>
      <c r="G226" s="34">
        <v/>
      </c>
      <c r="H226" s="35">
        <v/>
      </c>
      <c r="I226" s="36">
        <f>ROUND(PRODUCT(E226:H226),2)</f>
        <v>40.60</v>
      </c>
      <c r="J226" s="32">
        <v/>
      </c>
      <c r="K226" s="32">
        <f/>
        <v/>
      </c>
      <c r="L226" s="32" t="s">
        <v/>
      </c>
      <c r="M226" s="32" t="s">
        <v/>
      </c>
      <c r="N226" s="32" t="s">
        <v/>
      </c>
      <!--$VAR_NUOVA_CELLA_PREZZI$-->
    </row>
    <row r="227" spans="1:16" ht="10.5" customHeight="1" thickTop="1" thickBot="1">
      <c r="B227" s="32" t="s">
        <v/>
      </c>
      <c r="C227" s="23" t="s">
        <v/>
      </c>
      <c r="D227" s="23" t="s">
        <v>957</v>
      </c>
      <c r="E227" s="32">
        <v>13.30</v>
      </c>
      <c r="F227" s="33">
        <v/>
      </c>
      <c r="G227" s="34">
        <v/>
      </c>
      <c r="H227" s="35">
        <v/>
      </c>
      <c r="I227" s="36">
        <f>ROUND(PRODUCT(E227:H227),2)</f>
        <v>13.30</v>
      </c>
      <c r="J227" s="32">
        <v/>
      </c>
      <c r="K227" s="32">
        <f/>
        <v/>
      </c>
      <c r="L227" s="32" t="s">
        <v/>
      </c>
      <c r="M227" s="32" t="s">
        <v/>
      </c>
      <c r="N227" s="32" t="s">
        <v/>
      </c>
      <!--$VAR_NUOVA_CELLA_PREZZI$-->
    </row>
    <row r="228" spans="1:16" ht="10.5" customHeight="1" thickTop="1" thickBot="1">
      <c r="B228" s="32" t="s">
        <v/>
      </c>
      <c r="C228" s="23" t="s">
        <v/>
      </c>
      <c r="D228" s="23" t="s">
        <v>964</v>
      </c>
      <c r="E228" s="32">
        <v/>
      </c>
      <c r="F228" s="33">
        <v/>
      </c>
      <c r="G228" s="34">
        <v/>
      </c>
      <c r="H228" s="35">
        <v>0</v>
      </c>
      <c r="I228" s="36">
        <f>ROUND(PRODUCT(E228:H228),2)</f>
        <v>0.00</v>
      </c>
      <c r="J228" s="32">
        <v/>
      </c>
      <c r="K228" s="32">
        <f/>
        <v/>
      </c>
      <c r="L228" s="32" t="s">
        <v/>
      </c>
      <c r="M228" s="32" t="s">
        <v/>
      </c>
      <c r="N228" s="32" t="s">
        <v/>
      </c>
      <!--$VAR_NUOVA_CELLA_PREZZI$-->
    </row>
    <row r="229" spans="1:16" ht="10.5" customHeight="1" thickTop="1" thickBot="1">
      <c r="B229" s="32" t="s">
        <v/>
      </c>
      <c r="C229" s="23" t="s">
        <v/>
      </c>
      <c r="D229" s="23" t="s">
        <v>971</v>
      </c>
      <c r="E229" s="32">
        <v>39.50</v>
      </c>
      <c r="F229" s="33">
        <v/>
      </c>
      <c r="G229" s="34">
        <v/>
      </c>
      <c r="H229" s="35">
        <v/>
      </c>
      <c r="I229" s="36">
        <f>ROUND(PRODUCT(E229:H229),2)</f>
        <v>39.50</v>
      </c>
      <c r="J229" s="32">
        <v/>
      </c>
      <c r="K229" s="32">
        <f/>
        <v/>
      </c>
      <c r="L229" s="32" t="s">
        <v/>
      </c>
      <c r="M229" s="32" t="s">
        <v/>
      </c>
      <c r="N229" s="32" t="s">
        <v/>
      </c>
      <!--$VAR_NUOVA_CELLA_PREZZI$-->
    </row>
    <row r="230" spans="1:16" ht="10.5" customHeight="1" thickTop="1" thickBot="1">
      <c r="B230" s="32" t="s">
        <v/>
      </c>
      <c r="C230" s="23" t="s">
        <v/>
      </c>
      <c r="D230" s="23" t="s">
        <v>978</v>
      </c>
      <c r="E230" s="32">
        <v>12.30</v>
      </c>
      <c r="F230" s="33">
        <v/>
      </c>
      <c r="G230" s="34">
        <v/>
      </c>
      <c r="H230" s="35">
        <v/>
      </c>
      <c r="I230" s="36">
        <f>ROUND(PRODUCT(E230:H230),2)</f>
        <v>12.30</v>
      </c>
      <c r="J230" s="32">
        <v/>
      </c>
      <c r="K230" s="32">
        <f/>
        <v/>
      </c>
      <c r="L230" s="32" t="s">
        <v/>
      </c>
      <c r="M230" s="32" t="s">
        <v/>
      </c>
      <c r="N230" s="32" t="s">
        <v/>
      </c>
      <!--$VAR_NUOVA_CELLA_PREZZI$-->
    </row>
    <row r="231" spans="1:16" ht="10.5" customHeight="1" thickTop="1" thickBot="1">
      <c r="B231" s="32" t="s">
        <v/>
      </c>
      <c r="C231" s="23" t="s">
        <v/>
      </c>
      <c r="D231" s="23" t="s">
        <v>985</v>
      </c>
      <c r="E231" s="32">
        <v/>
      </c>
      <c r="F231" s="33">
        <v/>
      </c>
      <c r="G231" s="34">
        <v/>
      </c>
      <c r="H231" s="35">
        <v>0</v>
      </c>
      <c r="I231" s="36">
        <f>ROUND(PRODUCT(E231:H231),2)</f>
        <v>0.00</v>
      </c>
      <c r="J231" s="32">
        <v/>
      </c>
      <c r="K231" s="32">
        <f/>
        <v/>
      </c>
      <c r="L231" s="32" t="s">
        <v/>
      </c>
      <c r="M231" s="32" t="s">
        <v/>
      </c>
      <c r="N231" s="32" t="s">
        <v/>
      </c>
      <!--$VAR_NUOVA_CELLA_PREZZI$-->
    </row>
    <row r="232" spans="1:16" ht="10.5" customHeight="1" thickTop="1" thickBot="1">
      <c r="B232" s="32" t="s">
        <v/>
      </c>
      <c r="C232" s="23" t="s">
        <v/>
      </c>
      <c r="D232" s="23" t="s">
        <v>992</v>
      </c>
      <c r="E232" s="32">
        <v>3.00</v>
      </c>
      <c r="F232" s="33">
        <v/>
      </c>
      <c r="G232" s="34">
        <v/>
      </c>
      <c r="H232" s="35">
        <v/>
      </c>
      <c r="I232" s="36">
        <f>ROUND(PRODUCT(E232:H232),2)</f>
        <v>3.00</v>
      </c>
      <c r="J232" s="32">
        <v/>
      </c>
      <c r="K232" s="32">
        <f/>
        <v/>
      </c>
      <c r="L232" s="32" t="s">
        <v/>
      </c>
      <c r="M232" s="32" t="s">
        <v/>
      </c>
      <c r="N232" s="32" t="s">
        <v/>
      </c>
      <!--$VAR_NUOVA_CELLA_PREZZI$-->
    </row>
    <row r="233" spans="1:16" ht="10.5" customHeight="1" thickTop="1" thickBot="1">
      <c r="B233" s="32" t="s">
        <v/>
      </c>
      <c r="C233" s="23" t="s">
        <v/>
      </c>
      <c r="D233" s="23" t="s">
        <v>999</v>
      </c>
      <c r="E233" s="32">
        <v>4.75</v>
      </c>
      <c r="F233" s="33">
        <v/>
      </c>
      <c r="G233" s="34">
        <v/>
      </c>
      <c r="H233" s="35">
        <v/>
      </c>
      <c r="I233" s="36">
        <f>ROUND(PRODUCT(E233:H233),2)</f>
        <v>4.75</v>
      </c>
      <c r="J233" s="32">
        <v/>
      </c>
      <c r="K233" s="32">
        <f/>
        <v/>
      </c>
      <c r="L233" s="32" t="s">
        <v/>
      </c>
      <c r="M233" s="32" t="s">
        <v/>
      </c>
      <c r="N233" s="32" t="s">
        <v/>
      </c>
      <!--$VAR_NUOVA_CELLA_PREZZI$-->
    </row>
    <row r="234" spans="1:16" ht="10.5" customHeight="1" thickTop="1" thickBot="1">
      <c r="B234" s="32" t="s">
        <v/>
      </c>
      <c r="C234" s="23" t="s">
        <v/>
      </c>
      <c r="D234" s="23" t="s">
        <v>1006</v>
      </c>
      <c r="E234" s="32">
        <v>6.80</v>
      </c>
      <c r="F234" s="33">
        <v/>
      </c>
      <c r="G234" s="34">
        <v/>
      </c>
      <c r="H234" s="35">
        <v/>
      </c>
      <c r="I234" s="36">
        <f>ROUND(PRODUCT(E234:H234),2)</f>
        <v>6.80</v>
      </c>
      <c r="J234" s="32">
        <v/>
      </c>
      <c r="K234" s="32">
        <f/>
        <v/>
      </c>
      <c r="L234" s="32" t="s">
        <v/>
      </c>
      <c r="M234" s="32" t="s">
        <v/>
      </c>
      <c r="N234" s="32" t="s">
        <v/>
      </c>
      <!--$VAR_NUOVA_CELLA_PREZZI$-->
    </row>
    <row r="235" spans="1:16" ht="10.5" customHeight="1" thickTop="1" thickBot="1">
      <c r="B235" s="32" t="s">
        <v/>
      </c>
      <c r="C235" s="23" t="s">
        <v/>
      </c>
      <c r="D235" s="23" t="s">
        <v>1013</v>
      </c>
      <c r="E235" s="32">
        <v>44.60</v>
      </c>
      <c r="F235" s="33">
        <v/>
      </c>
      <c r="G235" s="34">
        <v/>
      </c>
      <c r="H235" s="35">
        <v/>
      </c>
      <c r="I235" s="36">
        <f>ROUND(PRODUCT(E235:H235),2)</f>
        <v>44.60</v>
      </c>
      <c r="J235" s="32">
        <v/>
      </c>
      <c r="K235" s="32">
        <f/>
        <v/>
      </c>
      <c r="L235" s="32" t="s">
        <v/>
      </c>
      <c r="M235" s="32" t="s">
        <v/>
      </c>
      <c r="N235" s="32" t="s">
        <v/>
      </c>
      <!--$VAR_NUOVA_CELLA_PREZZI$-->
    </row>
    <row r="236" spans="1:16" ht="10.5" customHeight="1" thickTop="1" thickBot="1">
      <c r="B236" s="32" t="s">
        <v/>
      </c>
      <c r="C236" s="23" t="s">
        <v/>
      </c>
      <c r="D236" s="23" t="s">
        <v>1020</v>
      </c>
      <c r="E236" s="32">
        <v>6.40</v>
      </c>
      <c r="F236" s="33">
        <v/>
      </c>
      <c r="G236" s="34">
        <v/>
      </c>
      <c r="H236" s="35">
        <v/>
      </c>
      <c r="I236" s="36">
        <f>ROUND(PRODUCT(E236:H236),2)</f>
        <v>6.40</v>
      </c>
      <c r="J236" s="32">
        <v/>
      </c>
      <c r="K236" s="32">
        <f/>
        <v/>
      </c>
      <c r="L236" s="32" t="s">
        <v/>
      </c>
      <c r="M236" s="32" t="s">
        <v/>
      </c>
      <c r="N236" s="32" t="s">
        <v/>
      </c>
      <!--$VAR_NUOVA_CELLA_PREZZI$-->
    </row>
    <row r="237" spans="1:16" ht="10.5" customHeight="1" thickTop="1" thickBot="1">
      <c r="B237" s="32" t="s">
        <v/>
      </c>
      <c r="C237" s="23" t="s">
        <v/>
      </c>
      <c r="D237" s="32" t="s">
        <v/>
      </c>
      <c r="E237" s="32">
        <v/>
      </c>
      <c r="F237" s="33">
        <v/>
      </c>
      <c r="G237" s="34">
        <v/>
      </c>
      <c r="H237" s="35">
        <v/>
      </c>
      <c r="I237" s="36">
        <f/>
        <v/>
      </c>
      <c r="J237" s="32">
        <v/>
      </c>
      <c r="K237" s="32">
        <f/>
        <v/>
      </c>
      <c r="L237" s="32" t="s">
        <v/>
      </c>
      <c r="M237" s="32" t="s">
        <v/>
      </c>
      <c r="N237" s="32" t="s">
        <v>1027</v>
      </c>
      <!--$VAR_NUOVA_CELLA_PREZZI$-->
    </row>
    <row r="238" spans="1:16" ht="10.5" customHeight="1" thickTop="1" thickBot="1">
      <c r="B238" s="32" t="s">
        <v/>
      </c>
      <c r="C238" s="23" t="s">
        <v/>
      </c>
      <c r="D238" s="32" t="s">
        <v>1028</v>
      </c>
      <c r="E238" s="32">
        <v/>
      </c>
      <c r="F238" s="33">
        <v/>
      </c>
      <c r="G238" s="34">
        <v/>
      </c>
      <c r="H238" s="35">
        <v/>
      </c>
      <c r="I238" s="36">
        <f>ROUND(SUM(I221:I237),2)</f>
        <v>231.50</v>
      </c>
      <c r="J238" s="32">
        <v>155.67</v>
      </c>
      <c r="K238" s="32">
        <f>ROUND(PRODUCT(I238:J238),2)</f>
        <v>36037.60</v>
      </c>
      <c r="L238" s="32" t="s">
        <v/>
      </c>
      <c r="M238" s="32" t="s">
        <v/>
      </c>
      <c r="N238" s="32" t="s">
        <v/>
      </c>
      <!--$VAR_NUOVA_CELLA_PREZZI$-->
    </row>
    <row r="239" spans="1:16" ht="10.5" customHeight="1" thickTop="1" thickBot="1">
      <c r="B239" s="32" t="s">
        <v/>
      </c>
      <c r="C239" s="23" t="s">
        <v/>
      </c>
      <c r="D239" s="32" t="s">
        <v>1034</v>
      </c>
      <c r="E239" s="32">
        <v/>
      </c>
      <c r="F239" s="33">
        <v/>
      </c>
      <c r="G239" s="34">
        <v/>
      </c>
      <c r="H239" s="35">
        <v/>
      </c>
      <c r="I239" s="36">
        <f/>
        <v/>
      </c>
      <c r="J239" s="32">
        <v/>
      </c>
      <c r="K239" s="32">
        <f/>
        <v/>
      </c>
      <c r="L239" s="32" t="s">
        <v/>
      </c>
      <c r="M239" s="32" t="s">
        <v/>
      </c>
      <c r="N239" s="32" t="s">
        <v/>
      </c>
      <!--$VAR_NUOVA_CELLA_PREZZI$-->
    </row>
    <row r="240" spans="1:16" ht="88" customHeight="1" thickTop="1" thickBot="1">
      <c r="B240" s="32" t="s">
        <v>1035</v>
      </c>
      <c r="C240" s="23" t="s">
        <v>1036</v>
      </c>
      <c r="D240" s="62" t="s">
        <v>1037</v>
      </c>
      <c r="E240" s="32">
        <v/>
      </c>
      <c r="F240" s="33">
        <v/>
      </c>
      <c r="G240" s="34">
        <v/>
      </c>
      <c r="H240" s="35">
        <v/>
      </c>
      <c r="I240" s="36">
        <f/>
        <v/>
      </c>
      <c r="J240" s="32">
        <v/>
      </c>
      <c r="K240" s="32">
        <f/>
        <v/>
      </c>
      <c r="L240" s="32" t="s">
        <v/>
      </c>
      <c r="M240" s="32" t="s">
        <v/>
      </c>
      <c r="N240" s="32" t="s">
        <v/>
      </c>
      <!--$VAR_NUOVA_CELLA_PREZZI$-->
    </row>
    <row r="241" spans="1:16" ht="10.5" customHeight="1" thickTop="1" thickBot="1">
      <c r="B241" s="32" t="s">
        <v/>
      </c>
      <c r="C241" s="23" t="s">
        <v/>
      </c>
      <c r="D241" s="23" t="s">
        <v>1038</v>
      </c>
      <c r="E241" s="32">
        <v/>
      </c>
      <c r="F241" s="33">
        <v/>
      </c>
      <c r="G241" s="34">
        <v/>
      </c>
      <c r="H241" s="35">
        <v/>
      </c>
      <c r="I241" s="36">
        <f/>
        <v/>
      </c>
      <c r="J241" s="32">
        <v/>
      </c>
      <c r="K241" s="32">
        <f/>
        <v/>
      </c>
      <c r="L241" s="32" t="s">
        <v/>
      </c>
      <c r="M241" s="32" t="s">
        <v/>
      </c>
      <c r="N241" s="32" t="s">
        <v/>
      </c>
      <!--$VAR_NUOVA_CELLA_PREZZI$-->
    </row>
    <row r="242" spans="1:16" ht="10.5" customHeight="1" thickTop="1" thickBot="1">
      <c r="B242" s="32" t="s">
        <v/>
      </c>
      <c r="C242" s="23" t="s">
        <v/>
      </c>
      <c r="D242" s="23" t="s">
        <v>1039</v>
      </c>
      <c r="E242" s="32">
        <v/>
      </c>
      <c r="F242" s="33">
        <v/>
      </c>
      <c r="G242" s="34">
        <v/>
      </c>
      <c r="H242" s="35">
        <v>0</v>
      </c>
      <c r="I242" s="36">
        <f>ROUND(PRODUCT(E242:H242),2)</f>
        <v>0.00</v>
      </c>
      <c r="J242" s="32">
        <v/>
      </c>
      <c r="K242" s="32">
        <f/>
        <v/>
      </c>
      <c r="L242" s="32" t="s">
        <v/>
      </c>
      <c r="M242" s="32" t="s">
        <v/>
      </c>
      <c r="N242" s="32" t="s">
        <v/>
      </c>
      <!--$VAR_NUOVA_CELLA_PREZZI$-->
    </row>
    <row r="243" spans="1:16" ht="10.5" customHeight="1" thickTop="1" thickBot="1">
      <c r="B243" s="32" t="s">
        <v/>
      </c>
      <c r="C243" s="23" t="s">
        <v/>
      </c>
      <c r="D243" s="23" t="s">
        <v>1046</v>
      </c>
      <c r="E243" s="32">
        <v>20.80</v>
      </c>
      <c r="F243" s="33">
        <v/>
      </c>
      <c r="G243" s="34">
        <v/>
      </c>
      <c r="H243" s="35">
        <v/>
      </c>
      <c r="I243" s="36">
        <f>ROUND(PRODUCT(E243:H243),2)</f>
        <v>20.80</v>
      </c>
      <c r="J243" s="32">
        <v/>
      </c>
      <c r="K243" s="32">
        <f/>
        <v/>
      </c>
      <c r="L243" s="32" t="s">
        <v/>
      </c>
      <c r="M243" s="32" t="s">
        <v/>
      </c>
      <c r="N243" s="32" t="s">
        <v/>
      </c>
      <!--$VAR_NUOVA_CELLA_PREZZI$-->
    </row>
    <row r="244" spans="1:16" ht="10.5" customHeight="1" thickTop="1" thickBot="1">
      <c r="B244" s="32" t="s">
        <v/>
      </c>
      <c r="C244" s="23" t="s">
        <v/>
      </c>
      <c r="D244" s="23" t="s">
        <v>1053</v>
      </c>
      <c r="E244" s="32">
        <v>19.20</v>
      </c>
      <c r="F244" s="33">
        <v/>
      </c>
      <c r="G244" s="34">
        <v/>
      </c>
      <c r="H244" s="35">
        <v/>
      </c>
      <c r="I244" s="36">
        <f>ROUND(PRODUCT(E244:H244),2)</f>
        <v>19.20</v>
      </c>
      <c r="J244" s="32">
        <v/>
      </c>
      <c r="K244" s="32">
        <f/>
        <v/>
      </c>
      <c r="L244" s="32" t="s">
        <v/>
      </c>
      <c r="M244" s="32" t="s">
        <v/>
      </c>
      <c r="N244" s="32" t="s">
        <v/>
      </c>
      <!--$VAR_NUOVA_CELLA_PREZZI$-->
    </row>
    <row r="245" spans="1:16" ht="10.5" customHeight="1" thickTop="1" thickBot="1">
      <c r="B245" s="32" t="s">
        <v/>
      </c>
      <c r="C245" s="23" t="s">
        <v/>
      </c>
      <c r="D245" s="32" t="s">
        <v/>
      </c>
      <c r="E245" s="32">
        <v/>
      </c>
      <c r="F245" s="33">
        <v/>
      </c>
      <c r="G245" s="34">
        <v/>
      </c>
      <c r="H245" s="35">
        <v/>
      </c>
      <c r="I245" s="36">
        <f/>
        <v/>
      </c>
      <c r="J245" s="32">
        <v/>
      </c>
      <c r="K245" s="32">
        <f/>
        <v/>
      </c>
      <c r="L245" s="32" t="s">
        <v/>
      </c>
      <c r="M245" s="32" t="s">
        <v/>
      </c>
      <c r="N245" s="32" t="s">
        <v>1060</v>
      </c>
      <!--$VAR_NUOVA_CELLA_PREZZI$-->
    </row>
    <row r="246" spans="1:16" ht="10.5" customHeight="1" thickTop="1" thickBot="1">
      <c r="B246" s="32" t="s">
        <v/>
      </c>
      <c r="C246" s="23" t="s">
        <v/>
      </c>
      <c r="D246" s="32" t="s">
        <v>1061</v>
      </c>
      <c r="E246" s="32">
        <v/>
      </c>
      <c r="F246" s="33">
        <v/>
      </c>
      <c r="G246" s="34">
        <v/>
      </c>
      <c r="H246" s="35">
        <v/>
      </c>
      <c r="I246" s="36">
        <f>ROUND(SUM(I241:I245),2)</f>
        <v>40.00</v>
      </c>
      <c r="J246" s="32">
        <v>207.14</v>
      </c>
      <c r="K246" s="32">
        <f>ROUND(PRODUCT(I246:J246),2)</f>
        <v>8285.60</v>
      </c>
      <c r="L246" s="32" t="s">
        <v/>
      </c>
      <c r="M246" s="32" t="s">
        <v/>
      </c>
      <c r="N246" s="32" t="s">
        <v/>
      </c>
      <!--$VAR_NUOVA_CELLA_PREZZI$-->
    </row>
    <row r="247" spans="1:16" ht="10.5" customHeight="1" thickTop="1" thickBot="1">
      <c r="B247" s="32" t="s">
        <v/>
      </c>
      <c r="C247" s="23" t="s">
        <v/>
      </c>
      <c r="D247" s="32" t="s">
        <v>1067</v>
      </c>
      <c r="E247" s="32">
        <v/>
      </c>
      <c r="F247" s="33">
        <v/>
      </c>
      <c r="G247" s="34">
        <v/>
      </c>
      <c r="H247" s="35">
        <v/>
      </c>
      <c r="I247" s="36">
        <f/>
        <v/>
      </c>
      <c r="J247" s="32">
        <v/>
      </c>
      <c r="K247" s="32">
        <f/>
        <v/>
      </c>
      <c r="L247" s="32" t="s">
        <v/>
      </c>
      <c r="M247" s="32" t="s">
        <v/>
      </c>
      <c r="N247" s="32" t="s">
        <v/>
      </c>
      <!--$VAR_NUOVA_CELLA_PREZZI$-->
    </row>
    <row r="248" spans="1:16" ht="49.6666666666667" customHeight="1" thickTop="1" thickBot="1">
      <c r="B248" s="32" t="s">
        <v>1068</v>
      </c>
      <c r="C248" s="23" t="s">
        <v>1069</v>
      </c>
      <c r="D248" s="62" t="s">
        <v>1070</v>
      </c>
      <c r="E248" s="32">
        <v/>
      </c>
      <c r="F248" s="33">
        <v/>
      </c>
      <c r="G248" s="34">
        <v/>
      </c>
      <c r="H248" s="35">
        <v/>
      </c>
      <c r="I248" s="36">
        <f/>
        <v/>
      </c>
      <c r="J248" s="32">
        <v/>
      </c>
      <c r="K248" s="32">
        <f/>
        <v/>
      </c>
      <c r="L248" s="32" t="s">
        <v/>
      </c>
      <c r="M248" s="32" t="s">
        <v/>
      </c>
      <c r="N248" s="32" t="s">
        <v/>
      </c>
      <!--$VAR_NUOVA_CELLA_PREZZI$-->
    </row>
    <row r="249" spans="1:16" ht="10.5" customHeight="1" thickTop="1" thickBot="1">
      <c r="B249" s="32" t="s">
        <v/>
      </c>
      <c r="C249" s="23" t="s">
        <v/>
      </c>
      <c r="D249" s="23" t="s">
        <v>1071</v>
      </c>
      <c r="E249" s="32">
        <v/>
      </c>
      <c r="F249" s="33">
        <v/>
      </c>
      <c r="G249" s="34">
        <v/>
      </c>
      <c r="H249" s="35">
        <v/>
      </c>
      <c r="I249" s="36">
        <f/>
        <v/>
      </c>
      <c r="J249" s="32">
        <v/>
      </c>
      <c r="K249" s="32">
        <f/>
        <v/>
      </c>
      <c r="L249" s="32" t="s">
        <v/>
      </c>
      <c r="M249" s="32" t="s">
        <v/>
      </c>
      <c r="N249" s="32" t="s">
        <v/>
      </c>
      <!--$VAR_NUOVA_CELLA_PREZZI$-->
    </row>
    <row r="250" spans="1:16" ht="10.5" customHeight="1" thickTop="1" thickBot="1">
      <c r="B250" s="32" t="s">
        <v/>
      </c>
      <c r="C250" s="23" t="s">
        <v/>
      </c>
      <c r="D250" s="23" t="s">
        <v>1072</v>
      </c>
      <c r="E250" s="32">
        <v/>
      </c>
      <c r="F250" s="33">
        <v/>
      </c>
      <c r="G250" s="34">
        <v/>
      </c>
      <c r="H250" s="35">
        <v/>
      </c>
      <c r="I250" s="36">
        <f>ROUND(PRODUCT(E250:H250,231.50),2)</f>
        <v>231.50</v>
      </c>
      <c r="J250" s="32">
        <v/>
      </c>
      <c r="K250" s="32">
        <f/>
        <v/>
      </c>
      <c r="L250" s="32" t="s">
        <v/>
      </c>
      <c r="M250" s="32" t="s">
        <v/>
      </c>
      <c r="N250" s="32" t="s">
        <v/>
      </c>
      <!--$VAR_NUOVA_CELLA_PREZZI$-->
    </row>
    <row r="251" spans="1:16" ht="10.5" customHeight="1" thickTop="1" thickBot="1">
      <c r="B251" s="32" t="s">
        <v/>
      </c>
      <c r="C251" s="23" t="s">
        <v/>
      </c>
      <c r="D251" s="23" t="s">
        <v>1079</v>
      </c>
      <c r="E251" s="32">
        <v/>
      </c>
      <c r="F251" s="33">
        <v/>
      </c>
      <c r="G251" s="34">
        <v/>
      </c>
      <c r="H251" s="35">
        <v/>
      </c>
      <c r="I251" s="36">
        <f>ROUND(PRODUCT(E251:H251,40.00),2)</f>
        <v>40.00</v>
      </c>
      <c r="J251" s="32">
        <v/>
      </c>
      <c r="K251" s="32">
        <f/>
        <v/>
      </c>
      <c r="L251" s="32" t="s">
        <v/>
      </c>
      <c r="M251" s="32" t="s">
        <v/>
      </c>
      <c r="N251" s="32" t="s">
        <v/>
      </c>
      <!--$VAR_NUOVA_CELLA_PREZZI$-->
    </row>
    <row r="252" spans="1:16" ht="10.5" customHeight="1" thickTop="1" thickBot="1">
      <c r="B252" s="32" t="s">
        <v/>
      </c>
      <c r="C252" s="23" t="s">
        <v/>
      </c>
      <c r="D252" s="32" t="s">
        <v/>
      </c>
      <c r="E252" s="32">
        <v/>
      </c>
      <c r="F252" s="33">
        <v/>
      </c>
      <c r="G252" s="34">
        <v/>
      </c>
      <c r="H252" s="35">
        <v/>
      </c>
      <c r="I252" s="36">
        <f/>
        <v/>
      </c>
      <c r="J252" s="32">
        <v/>
      </c>
      <c r="K252" s="32">
        <f/>
        <v/>
      </c>
      <c r="L252" s="32" t="s">
        <v/>
      </c>
      <c r="M252" s="32" t="s">
        <v/>
      </c>
      <c r="N252" s="32" t="s">
        <v>1086</v>
      </c>
      <!--$VAR_NUOVA_CELLA_PREZZI$-->
    </row>
    <row r="253" spans="1:16" ht="10.5" customHeight="1" thickTop="1" thickBot="1">
      <c r="B253" s="32" t="s">
        <v/>
      </c>
      <c r="C253" s="23" t="s">
        <v/>
      </c>
      <c r="D253" s="32" t="s">
        <v>1087</v>
      </c>
      <c r="E253" s="32">
        <v/>
      </c>
      <c r="F253" s="33">
        <v/>
      </c>
      <c r="G253" s="34">
        <v/>
      </c>
      <c r="H253" s="35">
        <v/>
      </c>
      <c r="I253" s="36">
        <f>ROUND(SUM(I249:I252),2)</f>
        <v>271.50</v>
      </c>
      <c r="J253" s="32">
        <v>20.72</v>
      </c>
      <c r="K253" s="32">
        <f>ROUND(PRODUCT(I253:J253),2)</f>
        <v>5625.48</v>
      </c>
      <c r="L253" s="32" t="s">
        <v/>
      </c>
      <c r="M253" s="32" t="s">
        <v/>
      </c>
      <c r="N253" s="32" t="s">
        <v/>
      </c>
      <!--$VAR_NUOVA_CELLA_PREZZI$-->
    </row>
    <row r="254" spans="1:16" ht="10.5" customHeight="1" thickTop="1" thickBot="1">
      <c r="B254" s="32" t="s">
        <v/>
      </c>
      <c r="C254" s="23" t="s">
        <v/>
      </c>
      <c r="D254" s="32" t="s">
        <v>1093</v>
      </c>
      <c r="E254" s="32">
        <v/>
      </c>
      <c r="F254" s="33">
        <v/>
      </c>
      <c r="G254" s="34">
        <v/>
      </c>
      <c r="H254" s="35">
        <v/>
      </c>
      <c r="I254" s="36">
        <f/>
        <v/>
      </c>
      <c r="J254" s="32">
        <v/>
      </c>
      <c r="K254" s="32">
        <f/>
        <v/>
      </c>
      <c r="L254" s="32" t="s">
        <v/>
      </c>
      <c r="M254" s="32" t="s">
        <v/>
      </c>
      <c r="N254" s="32" t="s">
        <v/>
      </c>
      <!--$VAR_NUOVA_CELLA_PREZZI$-->
    </row>
    <row r="255" spans="1:16" ht="45.5" customHeight="1" thickTop="1" thickBot="1">
      <c r="B255" s="32" t="s">
        <v>1094</v>
      </c>
      <c r="C255" s="23" t="s">
        <v>1095</v>
      </c>
      <c r="D255" s="62" t="s">
        <v>1096</v>
      </c>
      <c r="E255" s="32">
        <v/>
      </c>
      <c r="F255" s="33">
        <v/>
      </c>
      <c r="G255" s="34">
        <v/>
      </c>
      <c r="H255" s="35">
        <v/>
      </c>
      <c r="I255" s="36">
        <f/>
        <v/>
      </c>
      <c r="J255" s="32">
        <v/>
      </c>
      <c r="K255" s="32">
        <f/>
        <v/>
      </c>
      <c r="L255" s="32" t="s">
        <v/>
      </c>
      <c r="M255" s="32" t="s">
        <v/>
      </c>
      <c r="N255" s="32" t="s">
        <v/>
      </c>
      <!--$VAR_NUOVA_CELLA_PREZZI$-->
    </row>
    <row r="256" spans="1:16" ht="10.5" customHeight="1" thickTop="1" thickBot="1">
      <c r="B256" s="32" t="s">
        <v/>
      </c>
      <c r="C256" s="23" t="s">
        <v/>
      </c>
      <c r="D256" s="23" t="s">
        <v>1097</v>
      </c>
      <c r="E256" s="32">
        <v/>
      </c>
      <c r="F256" s="33">
        <v/>
      </c>
      <c r="G256" s="34">
        <v/>
      </c>
      <c r="H256" s="35">
        <v/>
      </c>
      <c r="I256" s="36">
        <f/>
        <v/>
      </c>
      <c r="J256" s="32">
        <v/>
      </c>
      <c r="K256" s="32">
        <f/>
        <v/>
      </c>
      <c r="L256" s="32" t="s">
        <v/>
      </c>
      <c r="M256" s="32" t="s">
        <v/>
      </c>
      <c r="N256" s="32" t="s">
        <v/>
      </c>
      <!--$VAR_NUOVA_CELLA_PREZZI$-->
    </row>
    <row r="257" spans="1:16" ht="10.5" customHeight="1" thickTop="1" thickBot="1">
      <c r="B257" s="32" t="s">
        <v/>
      </c>
      <c r="C257" s="23" t="s">
        <v/>
      </c>
      <c r="D257" s="23" t="s">
        <v>1098</v>
      </c>
      <c r="E257" s="32">
        <v/>
      </c>
      <c r="F257" s="33">
        <v/>
      </c>
      <c r="G257" s="34">
        <v/>
      </c>
      <c r="H257" s="35">
        <v/>
      </c>
      <c r="I257" s="36">
        <f>ROUND(PRODUCT(E257:H257,271.50),2)</f>
        <v>271.50</v>
      </c>
      <c r="J257" s="32">
        <v/>
      </c>
      <c r="K257" s="32">
        <f/>
        <v/>
      </c>
      <c r="L257" s="32" t="s">
        <v/>
      </c>
      <c r="M257" s="32" t="s">
        <v/>
      </c>
      <c r="N257" s="32" t="s">
        <v/>
      </c>
      <!--$VAR_NUOVA_CELLA_PREZZI$-->
    </row>
    <row r="258" spans="1:16" ht="10.5" customHeight="1" thickTop="1" thickBot="1">
      <c r="B258" s="32" t="s">
        <v/>
      </c>
      <c r="C258" s="23" t="s">
        <v/>
      </c>
      <c r="D258" s="32" t="s">
        <v/>
      </c>
      <c r="E258" s="32">
        <v/>
      </c>
      <c r="F258" s="33">
        <v/>
      </c>
      <c r="G258" s="34">
        <v/>
      </c>
      <c r="H258" s="35">
        <v/>
      </c>
      <c r="I258" s="36">
        <f/>
        <v/>
      </c>
      <c r="J258" s="32">
        <v/>
      </c>
      <c r="K258" s="32">
        <f/>
        <v/>
      </c>
      <c r="L258" s="32" t="s">
        <v/>
      </c>
      <c r="M258" s="32" t="s">
        <v/>
      </c>
      <c r="N258" s="32" t="s">
        <v>1105</v>
      </c>
      <!--$VAR_NUOVA_CELLA_PREZZI$-->
    </row>
    <row r="259" spans="1:16" ht="10.5" customHeight="1" thickTop="1" thickBot="1">
      <c r="B259" s="32" t="s">
        <v/>
      </c>
      <c r="C259" s="23" t="s">
        <v/>
      </c>
      <c r="D259" s="32" t="s">
        <v>1106</v>
      </c>
      <c r="E259" s="32">
        <v/>
      </c>
      <c r="F259" s="33">
        <v/>
      </c>
      <c r="G259" s="34">
        <v/>
      </c>
      <c r="H259" s="35">
        <v/>
      </c>
      <c r="I259" s="36">
        <f>ROUND(SUM(I256:I258),2)</f>
        <v>271.50</v>
      </c>
      <c r="J259" s="32">
        <v>15.51</v>
      </c>
      <c r="K259" s="32">
        <f>ROUND(PRODUCT(I259:J259),2)</f>
        <v>4210.97</v>
      </c>
      <c r="L259" s="32" t="s">
        <v/>
      </c>
      <c r="M259" s="32" t="s">
        <v/>
      </c>
      <c r="N259" s="32" t="s">
        <v/>
      </c>
      <!--$VAR_NUOVA_CELLA_PREZZI$-->
    </row>
    <row r="260" spans="1:16" ht="10.5" customHeight="1" thickTop="1" thickBot="1">
      <c r="B260" s="32" t="s">
        <v/>
      </c>
      <c r="C260" s="23" t="s">
        <v/>
      </c>
      <c r="D260" s="32" t="s">
        <v>1112</v>
      </c>
      <c r="E260" s="32">
        <v/>
      </c>
      <c r="F260" s="33">
        <v/>
      </c>
      <c r="G260" s="34">
        <v/>
      </c>
      <c r="H260" s="35">
        <v/>
      </c>
      <c r="I260" s="36">
        <f/>
        <v/>
      </c>
      <c r="J260" s="32">
        <v/>
      </c>
      <c r="K260" s="32">
        <f/>
        <v/>
      </c>
      <c r="L260" s="32" t="s">
        <v/>
      </c>
      <c r="M260" s="32" t="s">
        <v/>
      </c>
      <c r="N260" s="32" t="s">
        <v/>
      </c>
      <!--$VAR_NUOVA_CELLA_PREZZI$-->
    </row>
    <row r="261" spans="1:16" ht="48" customHeight="1" thickTop="1" thickBot="1">
      <c r="B261" s="32" t="s">
        <v>1113</v>
      </c>
      <c r="C261" s="23" t="s">
        <v>1114</v>
      </c>
      <c r="D261" s="62" t="s">
        <v>1115</v>
      </c>
      <c r="E261" s="32">
        <v/>
      </c>
      <c r="F261" s="33">
        <v/>
      </c>
      <c r="G261" s="34">
        <v/>
      </c>
      <c r="H261" s="35">
        <v/>
      </c>
      <c r="I261" s="36">
        <f/>
        <v/>
      </c>
      <c r="J261" s="32">
        <v/>
      </c>
      <c r="K261" s="32">
        <f/>
        <v/>
      </c>
      <c r="L261" s="32" t="s">
        <v/>
      </c>
      <c r="M261" s="32" t="s">
        <v/>
      </c>
      <c r="N261" s="32" t="s">
        <v/>
      </c>
      <!--$VAR_NUOVA_CELLA_PREZZI$-->
    </row>
    <row r="262" spans="1:16" ht="10.5" customHeight="1" thickTop="1" thickBot="1">
      <c r="B262" s="32" t="s">
        <v/>
      </c>
      <c r="C262" s="23" t="s">
        <v/>
      </c>
      <c r="D262" s="23" t="s">
        <v>1116</v>
      </c>
      <c r="E262" s="32">
        <v/>
      </c>
      <c r="F262" s="33">
        <v/>
      </c>
      <c r="G262" s="34">
        <v/>
      </c>
      <c r="H262" s="35">
        <v/>
      </c>
      <c r="I262" s="36">
        <f/>
        <v/>
      </c>
      <c r="J262" s="32">
        <v/>
      </c>
      <c r="K262" s="32">
        <f/>
        <v/>
      </c>
      <c r="L262" s="32" t="s">
        <v/>
      </c>
      <c r="M262" s="32" t="s">
        <v/>
      </c>
      <c r="N262" s="32" t="s">
        <v/>
      </c>
      <!--$VAR_NUOVA_CELLA_PREZZI$-->
    </row>
    <row r="263" spans="1:16" ht="10.5" customHeight="1" thickTop="1" thickBot="1">
      <c r="B263" s="32" t="s">
        <v/>
      </c>
      <c r="C263" s="23" t="s">
        <v/>
      </c>
      <c r="D263" s="23" t="s">
        <v>1117</v>
      </c>
      <c r="E263" s="32">
        <v/>
      </c>
      <c r="F263" s="33">
        <v/>
      </c>
      <c r="G263" s="34">
        <v/>
      </c>
      <c r="H263" s="35">
        <v>4.000</v>
      </c>
      <c r="I263" s="36">
        <f>ROUND(PRODUCT(E263:H263,271.50),2)</f>
        <v>1086.00</v>
      </c>
      <c r="J263" s="32">
        <v/>
      </c>
      <c r="K263" s="32">
        <f/>
        <v/>
      </c>
      <c r="L263" s="32" t="s">
        <v/>
      </c>
      <c r="M263" s="32" t="s">
        <v/>
      </c>
      <c r="N263" s="32" t="s">
        <v/>
      </c>
      <!--$VAR_NUOVA_CELLA_PREZZI$-->
    </row>
    <row r="264" spans="1:16" ht="10.5" customHeight="1" thickTop="1" thickBot="1">
      <c r="B264" s="32" t="s">
        <v/>
      </c>
      <c r="C264" s="23" t="s">
        <v/>
      </c>
      <c r="D264" s="32" t="s">
        <v/>
      </c>
      <c r="E264" s="32">
        <v/>
      </c>
      <c r="F264" s="33">
        <v/>
      </c>
      <c r="G264" s="34">
        <v/>
      </c>
      <c r="H264" s="35">
        <v/>
      </c>
      <c r="I264" s="36">
        <f/>
        <v/>
      </c>
      <c r="J264" s="32">
        <v/>
      </c>
      <c r="K264" s="32">
        <f/>
        <v/>
      </c>
      <c r="L264" s="32" t="s">
        <v/>
      </c>
      <c r="M264" s="32" t="s">
        <v/>
      </c>
      <c r="N264" s="32" t="s">
        <v>1124</v>
      </c>
      <!--$VAR_NUOVA_CELLA_PREZZI$-->
    </row>
    <row r="265" spans="1:16" ht="10.5" customHeight="1" thickTop="1" thickBot="1">
      <c r="B265" s="32" t="s">
        <v/>
      </c>
      <c r="C265" s="23" t="s">
        <v/>
      </c>
      <c r="D265" s="32" t="s">
        <v>1125</v>
      </c>
      <c r="E265" s="32">
        <v/>
      </c>
      <c r="F265" s="33">
        <v/>
      </c>
      <c r="G265" s="34">
        <v/>
      </c>
      <c r="H265" s="35">
        <v/>
      </c>
      <c r="I265" s="36">
        <f>ROUND(SUM(I262:I264),2)</f>
        <v>1086.00</v>
      </c>
      <c r="J265" s="32">
        <v>3.21</v>
      </c>
      <c r="K265" s="32">
        <f>ROUND(PRODUCT(I265:J265),2)</f>
        <v>3486.06</v>
      </c>
      <c r="L265" s="32" t="s">
        <v/>
      </c>
      <c r="M265" s="32" t="s">
        <v/>
      </c>
      <c r="N265" s="32" t="s">
        <v/>
      </c>
      <!--$VAR_NUOVA_CELLA_PREZZI$-->
    </row>
    <row r="266" spans="1:16" ht="10.5" customHeight="1" thickTop="1" thickBot="1">
      <c r="B266" s="32" t="s">
        <v/>
      </c>
      <c r="C266" s="23" t="s">
        <v/>
      </c>
      <c r="D266" s="32" t="s">
        <v>1131</v>
      </c>
      <c r="E266" s="32">
        <v/>
      </c>
      <c r="F266" s="33">
        <v/>
      </c>
      <c r="G266" s="34">
        <v/>
      </c>
      <c r="H266" s="35">
        <v/>
      </c>
      <c r="I266" s="36">
        <f/>
        <v/>
      </c>
      <c r="J266" s="32">
        <v/>
      </c>
      <c r="K266" s="32">
        <f/>
        <v/>
      </c>
      <c r="L266" s="32" t="s">
        <v/>
      </c>
      <c r="M266" s="32" t="s">
        <v/>
      </c>
      <c r="N266" s="32" t="s">
        <v/>
      </c>
      <!--$VAR_NUOVA_CELLA_PREZZI$-->
    </row>
    <row r="267" spans="1:16" ht="128.666666666667" customHeight="1" thickTop="1" thickBot="1">
      <c r="B267" s="32" t="s">
        <v>1132</v>
      </c>
      <c r="C267" s="23" t="s">
        <v>1133</v>
      </c>
      <c r="D267" s="62" t="s">
        <v>1134</v>
      </c>
      <c r="E267" s="32">
        <v/>
      </c>
      <c r="F267" s="33">
        <v/>
      </c>
      <c r="G267" s="34">
        <v/>
      </c>
      <c r="H267" s="35">
        <v/>
      </c>
      <c r="I267" s="36">
        <f/>
        <v/>
      </c>
      <c r="J267" s="32">
        <v/>
      </c>
      <c r="K267" s="32">
        <f/>
        <v/>
      </c>
      <c r="L267" s="32" t="s">
        <v/>
      </c>
      <c r="M267" s="32" t="s">
        <v/>
      </c>
      <c r="N267" s="32" t="s">
        <v/>
      </c>
      <!--$VAR_NUOVA_CELLA_PREZZI$-->
    </row>
    <row r="268" spans="1:16" ht="10.5" customHeight="1" thickTop="1" thickBot="1">
      <c r="B268" s="32" t="s">
        <v/>
      </c>
      <c r="C268" s="23" t="s">
        <v/>
      </c>
      <c r="D268" s="23" t="s">
        <v>1135</v>
      </c>
      <c r="E268" s="32">
        <v/>
      </c>
      <c r="F268" s="33">
        <v/>
      </c>
      <c r="G268" s="34">
        <v/>
      </c>
      <c r="H268" s="35">
        <v/>
      </c>
      <c r="I268" s="36">
        <f/>
        <v/>
      </c>
      <c r="J268" s="32">
        <v/>
      </c>
      <c r="K268" s="32">
        <f/>
        <v/>
      </c>
      <c r="L268" s="32" t="s">
        <v/>
      </c>
      <c r="M268" s="32" t="s">
        <v/>
      </c>
      <c r="N268" s="32" t="s">
        <v/>
      </c>
      <!--$VAR_NUOVA_CELLA_PREZZI$-->
    </row>
    <row r="269" spans="1:16" ht="10.5" customHeight="1" thickTop="1" thickBot="1">
      <c r="B269" s="32" t="s">
        <v/>
      </c>
      <c r="C269" s="23" t="s">
        <v/>
      </c>
      <c r="D269" s="23" t="s">
        <v>1136</v>
      </c>
      <c r="E269" s="32">
        <v/>
      </c>
      <c r="F269" s="33">
        <v/>
      </c>
      <c r="G269" s="34">
        <v/>
      </c>
      <c r="H269" s="35">
        <v>0</v>
      </c>
      <c r="I269" s="36">
        <f>ROUND(PRODUCT(E269:H269),2)</f>
        <v>0.00</v>
      </c>
      <c r="J269" s="32">
        <v/>
      </c>
      <c r="K269" s="32">
        <f/>
        <v/>
      </c>
      <c r="L269" s="32" t="s">
        <v/>
      </c>
      <c r="M269" s="32" t="s">
        <v/>
      </c>
      <c r="N269" s="32" t="s">
        <v/>
      </c>
      <!--$VAR_NUOVA_CELLA_PREZZI$-->
    </row>
    <row r="270" spans="1:16" ht="10.5" customHeight="1" thickTop="1" thickBot="1">
      <c r="B270" s="32" t="s">
        <v/>
      </c>
      <c r="C270" s="23" t="s">
        <v/>
      </c>
      <c r="D270" s="23" t="s">
        <v>1143</v>
      </c>
      <c r="E270" s="32">
        <v>1.00</v>
      </c>
      <c r="F270" s="33">
        <v/>
      </c>
      <c r="G270" s="34">
        <v>0.660</v>
      </c>
      <c r="H270" s="35">
        <v>1.200</v>
      </c>
      <c r="I270" s="36">
        <f>ROUND(PRODUCT(E270:H270),2)</f>
        <v>0.79</v>
      </c>
      <c r="J270" s="32">
        <v/>
      </c>
      <c r="K270" s="32">
        <f/>
        <v/>
      </c>
      <c r="L270" s="32" t="s">
        <v/>
      </c>
      <c r="M270" s="32" t="s">
        <v/>
      </c>
      <c r="N270" s="32" t="s">
        <v/>
      </c>
      <!--$VAR_NUOVA_CELLA_PREZZI$-->
    </row>
    <row r="271" spans="1:16" ht="10.5" customHeight="1" thickTop="1" thickBot="1">
      <c r="B271" s="32" t="s">
        <v/>
      </c>
      <c r="C271" s="23" t="s">
        <v/>
      </c>
      <c r="D271" s="23" t="s">
        <v>1150</v>
      </c>
      <c r="E271" s="32">
        <v>3.00</v>
      </c>
      <c r="F271" s="33">
        <v/>
      </c>
      <c r="G271" s="34">
        <v>0.870</v>
      </c>
      <c r="H271" s="35">
        <v>2.100</v>
      </c>
      <c r="I271" s="36">
        <f>ROUND(PRODUCT(E271:H271),2)</f>
        <v>5.48</v>
      </c>
      <c r="J271" s="32">
        <v/>
      </c>
      <c r="K271" s="32">
        <f/>
        <v/>
      </c>
      <c r="L271" s="32" t="s">
        <v/>
      </c>
      <c r="M271" s="32" t="s">
        <v/>
      </c>
      <c r="N271" s="32" t="s">
        <v/>
      </c>
      <!--$VAR_NUOVA_CELLA_PREZZI$-->
    </row>
    <row r="272" spans="1:16" ht="10.5" customHeight="1" thickTop="1" thickBot="1">
      <c r="B272" s="32" t="s">
        <v/>
      </c>
      <c r="C272" s="23" t="s">
        <v/>
      </c>
      <c r="D272" s="32" t="s">
        <v/>
      </c>
      <c r="E272" s="32">
        <v/>
      </c>
      <c r="F272" s="33">
        <v/>
      </c>
      <c r="G272" s="34">
        <v/>
      </c>
      <c r="H272" s="35">
        <v/>
      </c>
      <c r="I272" s="36">
        <f/>
        <v/>
      </c>
      <c r="J272" s="32">
        <v/>
      </c>
      <c r="K272" s="32">
        <f/>
        <v/>
      </c>
      <c r="L272" s="32" t="s">
        <v/>
      </c>
      <c r="M272" s="32" t="s">
        <v/>
      </c>
      <c r="N272" s="32" t="s">
        <v>1157</v>
      </c>
      <!--$VAR_NUOVA_CELLA_PREZZI$-->
    </row>
    <row r="273" spans="1:16" ht="10.5" customHeight="1" thickTop="1" thickBot="1">
      <c r="B273" s="32" t="s">
        <v/>
      </c>
      <c r="C273" s="23" t="s">
        <v/>
      </c>
      <c r="D273" s="32" t="s">
        <v>1158</v>
      </c>
      <c r="E273" s="32">
        <v/>
      </c>
      <c r="F273" s="33">
        <v/>
      </c>
      <c r="G273" s="34">
        <v/>
      </c>
      <c r="H273" s="35">
        <v/>
      </c>
      <c r="I273" s="36">
        <f>ROUND(SUM(I268:I272),2)</f>
        <v>6.27</v>
      </c>
      <c r="J273" s="32">
        <v>660.99</v>
      </c>
      <c r="K273" s="32">
        <f>ROUND(PRODUCT(I273:J273),2)</f>
        <v>4144.41</v>
      </c>
      <c r="L273" s="32" t="s">
        <v/>
      </c>
      <c r="M273" s="32" t="s">
        <v/>
      </c>
      <c r="N273" s="32" t="s">
        <v/>
      </c>
      <!--$VAR_NUOVA_CELLA_PREZZI$-->
    </row>
    <row r="274" spans="1:16" ht="10.5" customHeight="1" thickTop="1" thickBot="1">
      <c r="B274" s="32" t="s">
        <v/>
      </c>
      <c r="C274" s="23" t="s">
        <v/>
      </c>
      <c r="D274" s="32" t="s">
        <v>1164</v>
      </c>
      <c r="E274" s="32">
        <v/>
      </c>
      <c r="F274" s="33">
        <v/>
      </c>
      <c r="G274" s="34">
        <v/>
      </c>
      <c r="H274" s="35">
        <v/>
      </c>
      <c r="I274" s="36">
        <f/>
        <v/>
      </c>
      <c r="J274" s="32">
        <v/>
      </c>
      <c r="K274" s="32">
        <f/>
        <v/>
      </c>
      <c r="L274" s="32" t="s">
        <v/>
      </c>
      <c r="M274" s="32" t="s">
        <v/>
      </c>
      <c r="N274" s="32" t="s">
        <v/>
      </c>
      <!--$VAR_NUOVA_CELLA_PREZZI$-->
    </row>
    <row r="275" spans="1:16" ht="58.3333333333333" customHeight="1" thickTop="1" thickBot="1">
      <c r="B275" s="32" t="s">
        <v>1165</v>
      </c>
      <c r="C275" s="23" t="s">
        <v>1166</v>
      </c>
      <c r="D275" s="62" t="s">
        <v>1167</v>
      </c>
      <c r="E275" s="32">
        <v/>
      </c>
      <c r="F275" s="33">
        <v/>
      </c>
      <c r="G275" s="34">
        <v/>
      </c>
      <c r="H275" s="35">
        <v/>
      </c>
      <c r="I275" s="36">
        <f/>
        <v/>
      </c>
      <c r="J275" s="32">
        <v/>
      </c>
      <c r="K275" s="32">
        <f/>
        <v/>
      </c>
      <c r="L275" s="32" t="s">
        <v/>
      </c>
      <c r="M275" s="32" t="s">
        <v/>
      </c>
      <c r="N275" s="32" t="s">
        <v/>
      </c>
      <!--$VAR_NUOVA_CELLA_PREZZI$-->
    </row>
    <row r="276" spans="1:16" ht="10.5" customHeight="1" thickTop="1" thickBot="1">
      <c r="B276" s="32" t="s">
        <v/>
      </c>
      <c r="C276" s="23" t="s">
        <v/>
      </c>
      <c r="D276" s="23" t="s">
        <v>1168</v>
      </c>
      <c r="E276" s="32">
        <v/>
      </c>
      <c r="F276" s="33">
        <v/>
      </c>
      <c r="G276" s="34">
        <v/>
      </c>
      <c r="H276" s="35">
        <v/>
      </c>
      <c r="I276" s="36">
        <f/>
        <v/>
      </c>
      <c r="J276" s="32">
        <v/>
      </c>
      <c r="K276" s="32">
        <f/>
        <v/>
      </c>
      <c r="L276" s="32" t="s">
        <v/>
      </c>
      <c r="M276" s="32" t="s">
        <v/>
      </c>
      <c r="N276" s="32" t="s">
        <v/>
      </c>
      <!--$VAR_NUOVA_CELLA_PREZZI$-->
    </row>
    <row r="277" spans="1:16" ht="10.5" customHeight="1" thickTop="1" thickBot="1">
      <c r="B277" s="32" t="s">
        <v/>
      </c>
      <c r="C277" s="23" t="s">
        <v/>
      </c>
      <c r="D277" s="23" t="s">
        <v>1169</v>
      </c>
      <c r="E277" s="32">
        <v/>
      </c>
      <c r="F277" s="33">
        <v/>
      </c>
      <c r="G277" s="34">
        <v/>
      </c>
      <c r="H277" s="35">
        <v>0</v>
      </c>
      <c r="I277" s="36">
        <f>ROUND(PRODUCT(E277:H277),2)</f>
        <v>0.00</v>
      </c>
      <c r="J277" s="32">
        <v/>
      </c>
      <c r="K277" s="32">
        <f/>
        <v/>
      </c>
      <c r="L277" s="32" t="s">
        <v/>
      </c>
      <c r="M277" s="32" t="s">
        <v/>
      </c>
      <c r="N277" s="32" t="s">
        <v/>
      </c>
      <!--$VAR_NUOVA_CELLA_PREZZI$-->
    </row>
    <row r="278" spans="1:16" ht="10.5" customHeight="1" thickTop="1" thickBot="1">
      <c r="B278" s="32" t="s">
        <v/>
      </c>
      <c r="C278" s="23" t="s">
        <v/>
      </c>
      <c r="D278" s="23" t="s">
        <v>1176</v>
      </c>
      <c r="E278" s="32">
        <v>1.00</v>
      </c>
      <c r="F278" s="33">
        <v/>
      </c>
      <c r="G278" s="34">
        <v/>
      </c>
      <c r="H278" s="35">
        <v/>
      </c>
      <c r="I278" s="36">
        <f>ROUND(PRODUCT(E278:H278),2)</f>
        <v>1.00</v>
      </c>
      <c r="J278" s="32">
        <v/>
      </c>
      <c r="K278" s="32">
        <f/>
        <v/>
      </c>
      <c r="L278" s="32" t="s">
        <v/>
      </c>
      <c r="M278" s="32" t="s">
        <v/>
      </c>
      <c r="N278" s="32" t="s">
        <v/>
      </c>
      <!--$VAR_NUOVA_CELLA_PREZZI$-->
    </row>
    <row r="279" spans="1:16" ht="10.5" customHeight="1" thickTop="1" thickBot="1">
      <c r="B279" s="32" t="s">
        <v/>
      </c>
      <c r="C279" s="23" t="s">
        <v/>
      </c>
      <c r="D279" s="32" t="s">
        <v/>
      </c>
      <c r="E279" s="32">
        <v/>
      </c>
      <c r="F279" s="33">
        <v/>
      </c>
      <c r="G279" s="34">
        <v/>
      </c>
      <c r="H279" s="35">
        <v/>
      </c>
      <c r="I279" s="36">
        <f/>
        <v/>
      </c>
      <c r="J279" s="32">
        <v/>
      </c>
      <c r="K279" s="32">
        <f/>
        <v/>
      </c>
      <c r="L279" s="32" t="s">
        <v/>
      </c>
      <c r="M279" s="32" t="s">
        <v/>
      </c>
      <c r="N279" s="32" t="s">
        <v>1183</v>
      </c>
      <!--$VAR_NUOVA_CELLA_PREZZI$-->
    </row>
    <row r="280" spans="1:16" ht="10.5" customHeight="1" thickTop="1" thickBot="1">
      <c r="B280" s="32" t="s">
        <v/>
      </c>
      <c r="C280" s="23" t="s">
        <v/>
      </c>
      <c r="D280" s="32" t="s">
        <v>1184</v>
      </c>
      <c r="E280" s="32">
        <v/>
      </c>
      <c r="F280" s="33">
        <v/>
      </c>
      <c r="G280" s="34">
        <v/>
      </c>
      <c r="H280" s="35">
        <v/>
      </c>
      <c r="I280" s="36">
        <f>ROUND(SUM(I276:I279),2)</f>
        <v>1.00</v>
      </c>
      <c r="J280" s="32">
        <v>305.14</v>
      </c>
      <c r="K280" s="32">
        <f>ROUND(PRODUCT(I280:J280),2)</f>
        <v>305.14</v>
      </c>
      <c r="L280" s="32" t="s">
        <v/>
      </c>
      <c r="M280" s="32" t="s">
        <v/>
      </c>
      <c r="N280" s="32" t="s">
        <v/>
      </c>
      <!--$VAR_NUOVA_CELLA_PREZZI$-->
    </row>
    <row r="281" spans="1:16" ht="10.5" customHeight="1" thickTop="1" thickBot="1">
      <c r="B281" s="32" t="s">
        <v/>
      </c>
      <c r="C281" s="23" t="s">
        <v/>
      </c>
      <c r="D281" s="32" t="s">
        <v>1190</v>
      </c>
      <c r="E281" s="32">
        <v/>
      </c>
      <c r="F281" s="33">
        <v/>
      </c>
      <c r="G281" s="34">
        <v/>
      </c>
      <c r="H281" s="35">
        <v/>
      </c>
      <c r="I281" s="36">
        <f/>
        <v/>
      </c>
      <c r="J281" s="32">
        <v/>
      </c>
      <c r="K281" s="32">
        <f/>
        <v/>
      </c>
      <c r="L281" s="32" t="s">
        <v/>
      </c>
      <c r="M281" s="32" t="s">
        <v/>
      </c>
      <c r="N281" s="32" t="s">
        <v/>
      </c>
      <!--$VAR_NUOVA_CELLA_PREZZI$-->
    </row>
    <row r="282" spans="1:16" ht="79.3333333333333" customHeight="1" thickTop="1" thickBot="1">
      <c r="B282" s="32" t="s">
        <v>1191</v>
      </c>
      <c r="C282" s="23" t="s">
        <v>1192</v>
      </c>
      <c r="D282" s="62" t="s">
        <v>1193</v>
      </c>
      <c r="E282" s="32">
        <v/>
      </c>
      <c r="F282" s="33">
        <v/>
      </c>
      <c r="G282" s="34">
        <v/>
      </c>
      <c r="H282" s="35">
        <v/>
      </c>
      <c r="I282" s="36">
        <f/>
        <v/>
      </c>
      <c r="J282" s="32">
        <v/>
      </c>
      <c r="K282" s="32">
        <f/>
        <v/>
      </c>
      <c r="L282" s="32" t="s">
        <v/>
      </c>
      <c r="M282" s="32" t="s">
        <v/>
      </c>
      <c r="N282" s="32" t="s">
        <v/>
      </c>
      <!--$VAR_NUOVA_CELLA_PREZZI$-->
    </row>
    <row r="283" spans="1:16" ht="10.5" customHeight="1" thickTop="1" thickBot="1">
      <c r="B283" s="32" t="s">
        <v/>
      </c>
      <c r="C283" s="23" t="s">
        <v/>
      </c>
      <c r="D283" s="23" t="s">
        <v>1194</v>
      </c>
      <c r="E283" s="32">
        <v/>
      </c>
      <c r="F283" s="33">
        <v/>
      </c>
      <c r="G283" s="34">
        <v/>
      </c>
      <c r="H283" s="35">
        <v/>
      </c>
      <c r="I283" s="36">
        <f/>
        <v/>
      </c>
      <c r="J283" s="32">
        <v/>
      </c>
      <c r="K283" s="32">
        <f/>
        <v/>
      </c>
      <c r="L283" s="32" t="s">
        <v/>
      </c>
      <c r="M283" s="32" t="s">
        <v/>
      </c>
      <c r="N283" s="32" t="s">
        <v/>
      </c>
      <!--$VAR_NUOVA_CELLA_PREZZI$-->
    </row>
    <row r="284" spans="1:16" ht="10.5" customHeight="1" thickTop="1" thickBot="1">
      <c r="B284" s="32" t="s">
        <v/>
      </c>
      <c r="C284" s="23" t="s">
        <v/>
      </c>
      <c r="D284" s="23" t="s">
        <v>1195</v>
      </c>
      <c r="E284" s="32">
        <v/>
      </c>
      <c r="F284" s="33">
        <v/>
      </c>
      <c r="G284" s="34">
        <v/>
      </c>
      <c r="H284" s="35">
        <v>0</v>
      </c>
      <c r="I284" s="36">
        <f>ROUND(PRODUCT(E284:H284),2)</f>
        <v>0.00</v>
      </c>
      <c r="J284" s="32">
        <v/>
      </c>
      <c r="K284" s="32">
        <f/>
        <v/>
      </c>
      <c r="L284" s="32" t="s">
        <v/>
      </c>
      <c r="M284" s="32" t="s">
        <v/>
      </c>
      <c r="N284" s="32" t="s">
        <v/>
      </c>
      <!--$VAR_NUOVA_CELLA_PREZZI$-->
    </row>
    <row r="285" spans="1:16" ht="10.5" customHeight="1" thickTop="1" thickBot="1">
      <c r="B285" s="32" t="s">
        <v/>
      </c>
      <c r="C285" s="23" t="s">
        <v/>
      </c>
      <c r="D285" s="23" t="s">
        <v>1202</v>
      </c>
      <c r="E285" s="32">
        <v>1.00</v>
      </c>
      <c r="F285" s="33">
        <v/>
      </c>
      <c r="G285" s="34">
        <v>0.900</v>
      </c>
      <c r="H285" s="35">
        <v>2.100</v>
      </c>
      <c r="I285" s="36">
        <f>ROUND(PRODUCT(E285:H285),2)</f>
        <v>1.89</v>
      </c>
      <c r="J285" s="32">
        <v/>
      </c>
      <c r="K285" s="32">
        <f/>
        <v/>
      </c>
      <c r="L285" s="32" t="s">
        <v/>
      </c>
      <c r="M285" s="32" t="s">
        <v/>
      </c>
      <c r="N285" s="32" t="s">
        <v/>
      </c>
      <!--$VAR_NUOVA_CELLA_PREZZI$-->
    </row>
    <row r="286" spans="1:16" ht="10.5" customHeight="1" thickTop="1" thickBot="1">
      <c r="B286" s="32" t="s">
        <v/>
      </c>
      <c r="C286" s="23" t="s">
        <v/>
      </c>
      <c r="D286" s="23" t="s">
        <v>1209</v>
      </c>
      <c r="E286" s="32">
        <v>4.00</v>
      </c>
      <c r="F286" s="33">
        <v/>
      </c>
      <c r="G286" s="34">
        <v>0.900</v>
      </c>
      <c r="H286" s="35">
        <v>2.100</v>
      </c>
      <c r="I286" s="36">
        <f>ROUND(PRODUCT(E286:H286),2)</f>
        <v>7.56</v>
      </c>
      <c r="J286" s="32">
        <v/>
      </c>
      <c r="K286" s="32">
        <f/>
        <v/>
      </c>
      <c r="L286" s="32" t="s">
        <v/>
      </c>
      <c r="M286" s="32" t="s">
        <v/>
      </c>
      <c r="N286" s="32" t="s">
        <v/>
      </c>
      <!--$VAR_NUOVA_CELLA_PREZZI$-->
    </row>
    <row r="287" spans="1:16" ht="10.5" customHeight="1" thickTop="1" thickBot="1">
      <c r="B287" s="32" t="s">
        <v/>
      </c>
      <c r="C287" s="23" t="s">
        <v/>
      </c>
      <c r="D287" s="32" t="s">
        <v/>
      </c>
      <c r="E287" s="32">
        <v/>
      </c>
      <c r="F287" s="33">
        <v/>
      </c>
      <c r="G287" s="34">
        <v/>
      </c>
      <c r="H287" s="35">
        <v/>
      </c>
      <c r="I287" s="36">
        <f/>
        <v/>
      </c>
      <c r="J287" s="32">
        <v/>
      </c>
      <c r="K287" s="32">
        <f/>
        <v/>
      </c>
      <c r="L287" s="32" t="s">
        <v/>
      </c>
      <c r="M287" s="32" t="s">
        <v/>
      </c>
      <c r="N287" s="32" t="s">
        <v>1216</v>
      </c>
      <!--$VAR_NUOVA_CELLA_PREZZI$-->
    </row>
    <row r="288" spans="1:16" ht="10.5" customHeight="1" thickTop="1" thickBot="1">
      <c r="B288" s="32" t="s">
        <v/>
      </c>
      <c r="C288" s="23" t="s">
        <v/>
      </c>
      <c r="D288" s="32" t="s">
        <v>1217</v>
      </c>
      <c r="E288" s="32">
        <v/>
      </c>
      <c r="F288" s="33">
        <v/>
      </c>
      <c r="G288" s="34">
        <v/>
      </c>
      <c r="H288" s="35">
        <v/>
      </c>
      <c r="I288" s="36">
        <f>ROUND(SUM(I283:I287),2)</f>
        <v>9.45</v>
      </c>
      <c r="J288" s="32">
        <v>432.32</v>
      </c>
      <c r="K288" s="32">
        <f>ROUND(PRODUCT(I288:J288),2)</f>
        <v>4085.42</v>
      </c>
      <c r="L288" s="32" t="s">
        <v/>
      </c>
      <c r="M288" s="32" t="s">
        <v/>
      </c>
      <c r="N288" s="32" t="s">
        <v/>
      </c>
      <!--$VAR_NUOVA_CELLA_PREZZI$-->
    </row>
    <row r="289" spans="1:16" ht="10.5" customHeight="1" thickTop="1" thickBot="1">
      <c r="B289" s="32" t="s">
        <v/>
      </c>
      <c r="C289" s="23" t="s">
        <v/>
      </c>
      <c r="D289" s="32" t="s">
        <v>1223</v>
      </c>
      <c r="E289" s="32">
        <v/>
      </c>
      <c r="F289" s="33">
        <v/>
      </c>
      <c r="G289" s="34">
        <v/>
      </c>
      <c r="H289" s="35">
        <v/>
      </c>
      <c r="I289" s="36">
        <f/>
        <v/>
      </c>
      <c r="J289" s="32">
        <v/>
      </c>
      <c r="K289" s="32">
        <f/>
        <v/>
      </c>
      <c r="L289" s="32" t="s">
        <v/>
      </c>
      <c r="M289" s="32" t="s">
        <v/>
      </c>
      <c r="N289" s="32" t="s">
        <v/>
      </c>
      <!--$VAR_NUOVA_CELLA_PREZZI$-->
    </row>
    <row r="290" spans="1:16" ht="86.8333333333333" customHeight="1" thickTop="1" thickBot="1">
      <c r="B290" s="32" t="s">
        <v>1224</v>
      </c>
      <c r="C290" s="23" t="s">
        <v>1225</v>
      </c>
      <c r="D290" s="62" t="s">
        <v>1226</v>
      </c>
      <c r="E290" s="32">
        <v/>
      </c>
      <c r="F290" s="33">
        <v/>
      </c>
      <c r="G290" s="34">
        <v/>
      </c>
      <c r="H290" s="35">
        <v/>
      </c>
      <c r="I290" s="36">
        <f/>
        <v/>
      </c>
      <c r="J290" s="32">
        <v/>
      </c>
      <c r="K290" s="32">
        <f/>
        <v/>
      </c>
      <c r="L290" s="32" t="s">
        <v/>
      </c>
      <c r="M290" s="32" t="s">
        <v/>
      </c>
      <c r="N290" s="32" t="s">
        <v/>
      </c>
      <!--$VAR_NUOVA_CELLA_PREZZI$-->
    </row>
    <row r="291" spans="1:16" ht="10.5" customHeight="1" thickTop="1" thickBot="1">
      <c r="B291" s="32" t="s">
        <v/>
      </c>
      <c r="C291" s="23" t="s">
        <v/>
      </c>
      <c r="D291" s="23" t="s">
        <v>1227</v>
      </c>
      <c r="E291" s="32">
        <v/>
      </c>
      <c r="F291" s="33">
        <v/>
      </c>
      <c r="G291" s="34">
        <v/>
      </c>
      <c r="H291" s="35">
        <v/>
      </c>
      <c r="I291" s="36">
        <f/>
        <v/>
      </c>
      <c r="J291" s="32">
        <v/>
      </c>
      <c r="K291" s="32">
        <f/>
        <v/>
      </c>
      <c r="L291" s="32" t="s">
        <v/>
      </c>
      <c r="M291" s="32" t="s">
        <v/>
      </c>
      <c r="N291" s="32" t="s">
        <v/>
      </c>
      <!--$VAR_NUOVA_CELLA_PREZZI$-->
    </row>
    <row r="292" spans="1:16" ht="10.5" customHeight="1" thickTop="1" thickBot="1">
      <c r="B292" s="32" t="s">
        <v/>
      </c>
      <c r="C292" s="23" t="s">
        <v/>
      </c>
      <c r="D292" s="23" t="s">
        <v>1228</v>
      </c>
      <c r="E292" s="32">
        <v/>
      </c>
      <c r="F292" s="33">
        <v/>
      </c>
      <c r="G292" s="34">
        <v/>
      </c>
      <c r="H292" s="35">
        <v>0</v>
      </c>
      <c r="I292" s="36">
        <f>ROUND(PRODUCT(E292:H292),2)</f>
        <v>0.00</v>
      </c>
      <c r="J292" s="32">
        <v/>
      </c>
      <c r="K292" s="32">
        <f/>
        <v/>
      </c>
      <c r="L292" s="32" t="s">
        <v/>
      </c>
      <c r="M292" s="32" t="s">
        <v/>
      </c>
      <c r="N292" s="32" t="s">
        <v/>
      </c>
      <!--$VAR_NUOVA_CELLA_PREZZI$-->
    </row>
    <row r="293" spans="1:16" ht="10.5" customHeight="1" thickTop="1" thickBot="1">
      <c r="B293" s="32" t="s">
        <v/>
      </c>
      <c r="C293" s="23" t="s">
        <v/>
      </c>
      <c r="D293" s="23" t="s">
        <v>1235</v>
      </c>
      <c r="E293" s="32">
        <v/>
      </c>
      <c r="F293" s="33">
        <v>1.16</v>
      </c>
      <c r="G293" s="34">
        <v>2.160</v>
      </c>
      <c r="H293" s="35">
        <v>60.351</v>
      </c>
      <c r="I293" s="36">
        <f>ROUND(PRODUCT(E293:H293),2)</f>
        <v>151.22</v>
      </c>
      <c r="J293" s="32">
        <v/>
      </c>
      <c r="K293" s="32">
        <f/>
        <v/>
      </c>
      <c r="L293" s="32" t="s">
        <v/>
      </c>
      <c r="M293" s="32" t="s">
        <v/>
      </c>
      <c r="N293" s="32" t="s">
        <v/>
      </c>
      <!--$VAR_NUOVA_CELLA_PREZZI$-->
    </row>
    <row r="294" spans="1:16" ht="10.5" customHeight="1" thickTop="1" thickBot="1">
      <c r="B294" s="32" t="s">
        <v/>
      </c>
      <c r="C294" s="23" t="s">
        <v/>
      </c>
      <c r="D294" s="32" t="s">
        <v/>
      </c>
      <c r="E294" s="32">
        <v/>
      </c>
      <c r="F294" s="33">
        <v/>
      </c>
      <c r="G294" s="34">
        <v/>
      </c>
      <c r="H294" s="35">
        <v/>
      </c>
      <c r="I294" s="36">
        <f/>
        <v/>
      </c>
      <c r="J294" s="32">
        <v/>
      </c>
      <c r="K294" s="32">
        <f/>
        <v/>
      </c>
      <c r="L294" s="32" t="s">
        <v/>
      </c>
      <c r="M294" s="32" t="s">
        <v/>
      </c>
      <c r="N294" s="32" t="s">
        <v>1242</v>
      </c>
      <!--$VAR_NUOVA_CELLA_PREZZI$-->
    </row>
    <row r="295" spans="1:16" ht="10.5" customHeight="1" thickTop="1" thickBot="1">
      <c r="B295" s="32" t="s">
        <v/>
      </c>
      <c r="C295" s="23" t="s">
        <v/>
      </c>
      <c r="D295" s="32" t="s">
        <v>1243</v>
      </c>
      <c r="E295" s="32">
        <v/>
      </c>
      <c r="F295" s="33">
        <v/>
      </c>
      <c r="G295" s="34">
        <v/>
      </c>
      <c r="H295" s="35">
        <v/>
      </c>
      <c r="I295" s="36">
        <f>ROUND(SUM(I291:I294),2)</f>
        <v>151.22</v>
      </c>
      <c r="J295" s="32">
        <v>10.94</v>
      </c>
      <c r="K295" s="32">
        <f>ROUND(PRODUCT(I295:J295),2)</f>
        <v>1654.35</v>
      </c>
      <c r="L295" s="32" t="s">
        <v/>
      </c>
      <c r="M295" s="32" t="s">
        <v/>
      </c>
      <c r="N295" s="32" t="s">
        <v/>
      </c>
      <!--$VAR_NUOVA_CELLA_PREZZI$-->
    </row>
    <row r="296" spans="1:16" ht="10.5" customHeight="1" thickTop="1" thickBot="1">
      <c r="B296" s="32" t="s">
        <v/>
      </c>
      <c r="C296" s="23" t="s">
        <v/>
      </c>
      <c r="D296" s="32" t="s">
        <v>1249</v>
      </c>
      <c r="E296" s="32">
        <v/>
      </c>
      <c r="F296" s="33">
        <v/>
      </c>
      <c r="G296" s="34">
        <v/>
      </c>
      <c r="H296" s="35">
        <v/>
      </c>
      <c r="I296" s="36">
        <f/>
        <v/>
      </c>
      <c r="J296" s="32">
        <v/>
      </c>
      <c r="K296" s="32">
        <f/>
        <v/>
      </c>
      <c r="L296" s="32" t="s">
        <v/>
      </c>
      <c r="M296" s="32" t="s">
        <v/>
      </c>
      <c r="N296" s="32" t="s">
        <v/>
      </c>
      <!--$VAR_NUOVA_CELLA_PREZZI$-->
    </row>
    <row r="297" spans="1:16" ht="75.3333333333333" customHeight="1" thickTop="1" thickBot="1">
      <c r="B297" s="32" t="s">
        <v>1250</v>
      </c>
      <c r="C297" s="23" t="s">
        <v>1251</v>
      </c>
      <c r="D297" s="62" t="s">
        <v>1252</v>
      </c>
      <c r="E297" s="32">
        <v/>
      </c>
      <c r="F297" s="33">
        <v/>
      </c>
      <c r="G297" s="34">
        <v/>
      </c>
      <c r="H297" s="35">
        <v/>
      </c>
      <c r="I297" s="36">
        <f/>
        <v/>
      </c>
      <c r="J297" s="32">
        <v/>
      </c>
      <c r="K297" s="32">
        <f/>
        <v/>
      </c>
      <c r="L297" s="32" t="s">
        <v/>
      </c>
      <c r="M297" s="32" t="s">
        <v/>
      </c>
      <c r="N297" s="32" t="s">
        <v/>
      </c>
      <!--$VAR_NUOVA_CELLA_PREZZI$-->
    </row>
    <row r="298" spans="1:16" ht="10.5" customHeight="1" thickTop="1" thickBot="1">
      <c r="B298" s="32" t="s">
        <v/>
      </c>
      <c r="C298" s="23" t="s">
        <v/>
      </c>
      <c r="D298" s="23" t="s">
        <v>1253</v>
      </c>
      <c r="E298" s="32">
        <v/>
      </c>
      <c r="F298" s="33">
        <v/>
      </c>
      <c r="G298" s="34">
        <v/>
      </c>
      <c r="H298" s="35">
        <v/>
      </c>
      <c r="I298" s="36">
        <f/>
        <v/>
      </c>
      <c r="J298" s="32">
        <v/>
      </c>
      <c r="K298" s="32">
        <f/>
        <v/>
      </c>
      <c r="L298" s="32" t="s">
        <v/>
      </c>
      <c r="M298" s="32" t="s">
        <v/>
      </c>
      <c r="N298" s="32" t="s">
        <v/>
      </c>
      <!--$VAR_NUOVA_CELLA_PREZZI$-->
    </row>
    <row r="299" spans="1:16" ht="10.5" customHeight="1" thickTop="1" thickBot="1">
      <c r="B299" s="32" t="s">
        <v/>
      </c>
      <c r="C299" s="23" t="s">
        <v/>
      </c>
      <c r="D299" s="23" t="s">
        <v>1254</v>
      </c>
      <c r="E299" s="32">
        <v/>
      </c>
      <c r="F299" s="33">
        <v/>
      </c>
      <c r="G299" s="34">
        <v/>
      </c>
      <c r="H299" s="35">
        <v>0</v>
      </c>
      <c r="I299" s="36">
        <f>ROUND(PRODUCT(E299:H299),2)</f>
        <v>0.00</v>
      </c>
      <c r="J299" s="32">
        <v/>
      </c>
      <c r="K299" s="32">
        <f/>
        <v/>
      </c>
      <c r="L299" s="32" t="s">
        <v/>
      </c>
      <c r="M299" s="32" t="s">
        <v/>
      </c>
      <c r="N299" s="32" t="s">
        <v/>
      </c>
      <!--$VAR_NUOVA_CELLA_PREZZI$-->
    </row>
    <row r="300" spans="1:16" ht="10.5" customHeight="1" thickTop="1" thickBot="1">
      <c r="B300" s="32" t="s">
        <v/>
      </c>
      <c r="C300" s="23" t="s">
        <v/>
      </c>
      <c r="D300" s="23" t="s">
        <v>1261</v>
      </c>
      <c r="E300" s="32">
        <v>3.00</v>
      </c>
      <c r="F300" s="33">
        <v/>
      </c>
      <c r="G300" s="34">
        <v>1.200</v>
      </c>
      <c r="H300" s="35">
        <v>2.150</v>
      </c>
      <c r="I300" s="36">
        <f>ROUND(PRODUCT(E300:H300),2)</f>
        <v>7.74</v>
      </c>
      <c r="J300" s="32">
        <v/>
      </c>
      <c r="K300" s="32">
        <f/>
        <v/>
      </c>
      <c r="L300" s="32" t="s">
        <v/>
      </c>
      <c r="M300" s="32" t="s">
        <v/>
      </c>
      <c r="N300" s="32" t="s">
        <v/>
      </c>
      <!--$VAR_NUOVA_CELLA_PREZZI$-->
    </row>
    <row r="301" spans="1:16" ht="10.5" customHeight="1" thickTop="1" thickBot="1">
      <c r="B301" s="32" t="s">
        <v/>
      </c>
      <c r="C301" s="23" t="s">
        <v/>
      </c>
      <c r="D301" s="32" t="s">
        <v/>
      </c>
      <c r="E301" s="32">
        <v/>
      </c>
      <c r="F301" s="33">
        <v/>
      </c>
      <c r="G301" s="34">
        <v/>
      </c>
      <c r="H301" s="35">
        <v/>
      </c>
      <c r="I301" s="36">
        <f/>
        <v/>
      </c>
      <c r="J301" s="32">
        <v/>
      </c>
      <c r="K301" s="32">
        <f/>
        <v/>
      </c>
      <c r="L301" s="32" t="s">
        <v/>
      </c>
      <c r="M301" s="32" t="s">
        <v/>
      </c>
      <c r="N301" s="32" t="s">
        <v>1268</v>
      </c>
      <!--$VAR_NUOVA_CELLA_PREZZI$-->
    </row>
    <row r="302" spans="1:16" ht="10.5" customHeight="1" thickTop="1" thickBot="1">
      <c r="B302" s="32" t="s">
        <v/>
      </c>
      <c r="C302" s="23" t="s">
        <v/>
      </c>
      <c r="D302" s="32" t="s">
        <v>1269</v>
      </c>
      <c r="E302" s="32">
        <v/>
      </c>
      <c r="F302" s="33">
        <v/>
      </c>
      <c r="G302" s="34">
        <v/>
      </c>
      <c r="H302" s="35">
        <v/>
      </c>
      <c r="I302" s="36">
        <f>ROUND(SUM(I298:I301),2)</f>
        <v>7.74</v>
      </c>
      <c r="J302" s="32">
        <v>618.00</v>
      </c>
      <c r="K302" s="32">
        <f>ROUND(PRODUCT(I302:J302),2)</f>
        <v>4783.32</v>
      </c>
      <c r="L302" s="32" t="s">
        <v/>
      </c>
      <c r="M302" s="32" t="s">
        <v/>
      </c>
      <c r="N302" s="32" t="s">
        <v/>
      </c>
      <!--$VAR_NUOVA_CELLA_PREZZI$-->
    </row>
    <row r="303" spans="1:16" ht="10.5" customHeight="1" thickTop="1" thickBot="1">
      <c r="B303" s="32" t="s">
        <v/>
      </c>
      <c r="C303" s="23" t="s">
        <v/>
      </c>
      <c r="D303" s="32" t="s">
        <v>1275</v>
      </c>
      <c r="E303" s="32">
        <v/>
      </c>
      <c r="F303" s="33">
        <v/>
      </c>
      <c r="G303" s="34">
        <v/>
      </c>
      <c r="H303" s="35">
        <v/>
      </c>
      <c r="I303" s="36">
        <f/>
        <v/>
      </c>
      <c r="J303" s="32">
        <v/>
      </c>
      <c r="K303" s="32">
        <f/>
        <v/>
      </c>
      <c r="L303" s="32" t="s">
        <v/>
      </c>
      <c r="M303" s="32" t="s">
        <v/>
      </c>
      <c r="N303" s="32" t="s">
        <v/>
      </c>
      <!--$VAR_NUOVA_CELLA_PREZZI$-->
    </row>
    <row r="304" spans="1:16" ht="83.5" customHeight="1" thickTop="1" thickBot="1">
      <c r="B304" s="32" t="s">
        <v>1276</v>
      </c>
      <c r="C304" s="23" t="s">
        <v>1277</v>
      </c>
      <c r="D304" s="62" t="s">
        <v>1278</v>
      </c>
      <c r="E304" s="32">
        <v/>
      </c>
      <c r="F304" s="33">
        <v/>
      </c>
      <c r="G304" s="34">
        <v/>
      </c>
      <c r="H304" s="35">
        <v/>
      </c>
      <c r="I304" s="36">
        <f/>
        <v/>
      </c>
      <c r="J304" s="32">
        <v/>
      </c>
      <c r="K304" s="32">
        <f/>
        <v/>
      </c>
      <c r="L304" s="32" t="s">
        <v/>
      </c>
      <c r="M304" s="32" t="s">
        <v/>
      </c>
      <c r="N304" s="32" t="s">
        <v/>
      </c>
      <!--$VAR_NUOVA_CELLA_PREZZI$-->
    </row>
    <row r="305" spans="1:16" ht="10.5" customHeight="1" thickTop="1" thickBot="1">
      <c r="B305" s="32" t="s">
        <v/>
      </c>
      <c r="C305" s="23" t="s">
        <v/>
      </c>
      <c r="D305" s="23" t="s">
        <v>1279</v>
      </c>
      <c r="E305" s="32">
        <v/>
      </c>
      <c r="F305" s="33">
        <v/>
      </c>
      <c r="G305" s="34">
        <v/>
      </c>
      <c r="H305" s="35">
        <v/>
      </c>
      <c r="I305" s="36">
        <f/>
        <v/>
      </c>
      <c r="J305" s="32">
        <v/>
      </c>
      <c r="K305" s="32">
        <f/>
        <v/>
      </c>
      <c r="L305" s="32" t="s">
        <v/>
      </c>
      <c r="M305" s="32" t="s">
        <v/>
      </c>
      <c r="N305" s="32" t="s">
        <v/>
      </c>
      <!--$VAR_NUOVA_CELLA_PREZZI$-->
    </row>
    <row r="306" spans="1:16" ht="10.5" customHeight="1" thickTop="1" thickBot="1">
      <c r="B306" s="32" t="s">
        <v/>
      </c>
      <c r="C306" s="23" t="s">
        <v/>
      </c>
      <c r="D306" s="23" t="s">
        <v>1280</v>
      </c>
      <c r="E306" s="32">
        <v/>
      </c>
      <c r="F306" s="33">
        <v/>
      </c>
      <c r="G306" s="34">
        <v/>
      </c>
      <c r="H306" s="35">
        <v>0</v>
      </c>
      <c r="I306" s="36">
        <f>ROUND(PRODUCT(E306:H306),2)</f>
        <v>0.00</v>
      </c>
      <c r="J306" s="32">
        <v/>
      </c>
      <c r="K306" s="32">
        <f/>
        <v/>
      </c>
      <c r="L306" s="32" t="s">
        <v/>
      </c>
      <c r="M306" s="32" t="s">
        <v/>
      </c>
      <c r="N306" s="32" t="s">
        <v/>
      </c>
      <!--$VAR_NUOVA_CELLA_PREZZI$-->
    </row>
    <row r="307" spans="1:16" ht="10.5" customHeight="1" thickTop="1" thickBot="1">
      <c r="B307" s="32" t="s">
        <v/>
      </c>
      <c r="C307" s="23" t="s">
        <v/>
      </c>
      <c r="D307" s="23" t="s">
        <v>1287</v>
      </c>
      <c r="E307" s="32">
        <v/>
      </c>
      <c r="F307" s="33">
        <v/>
      </c>
      <c r="G307" s="34">
        <v>1.700</v>
      </c>
      <c r="H307" s="35">
        <v>1.340</v>
      </c>
      <c r="I307" s="36">
        <f>ROUND(PRODUCT(E307:H307),2)</f>
        <v>2.28</v>
      </c>
      <c r="J307" s="32">
        <v/>
      </c>
      <c r="K307" s="32">
        <f/>
        <v/>
      </c>
      <c r="L307" s="32" t="s">
        <v/>
      </c>
      <c r="M307" s="32" t="s">
        <v/>
      </c>
      <c r="N307" s="32" t="s">
        <v/>
      </c>
      <!--$VAR_NUOVA_CELLA_PREZZI$-->
    </row>
    <row r="308" spans="1:16" ht="10.5" customHeight="1" thickTop="1" thickBot="1">
      <c r="B308" s="32" t="s">
        <v/>
      </c>
      <c r="C308" s="23" t="s">
        <v/>
      </c>
      <c r="D308" s="23" t="s">
        <v>1294</v>
      </c>
      <c r="E308" s="32">
        <v/>
      </c>
      <c r="F308" s="33">
        <v/>
      </c>
      <c r="G308" s="34">
        <v>1.080</v>
      </c>
      <c r="H308" s="35">
        <v>1.340</v>
      </c>
      <c r="I308" s="36">
        <f>ROUND(PRODUCT(E308:H308),2)</f>
        <v>1.45</v>
      </c>
      <c r="J308" s="32">
        <v/>
      </c>
      <c r="K308" s="32">
        <f/>
        <v/>
      </c>
      <c r="L308" s="32" t="s">
        <v/>
      </c>
      <c r="M308" s="32" t="s">
        <v/>
      </c>
      <c r="N308" s="32" t="s">
        <v/>
      </c>
      <!--$VAR_NUOVA_CELLA_PREZZI$-->
    </row>
    <row r="309" spans="1:16" ht="10.5" customHeight="1" thickTop="1" thickBot="1">
      <c r="B309" s="32" t="s">
        <v/>
      </c>
      <c r="C309" s="23" t="s">
        <v/>
      </c>
      <c r="D309" s="23" t="s">
        <v>1301</v>
      </c>
      <c r="E309" s="32">
        <v>2.00</v>
      </c>
      <c r="F309" s="33">
        <v/>
      </c>
      <c r="G309" s="34">
        <v>1.220</v>
      </c>
      <c r="H309" s="35">
        <v>1.400</v>
      </c>
      <c r="I309" s="36">
        <f>ROUND(PRODUCT(E309:H309),2)</f>
        <v>3.42</v>
      </c>
      <c r="J309" s="32">
        <v/>
      </c>
      <c r="K309" s="32">
        <f/>
        <v/>
      </c>
      <c r="L309" s="32" t="s">
        <v/>
      </c>
      <c r="M309" s="32" t="s">
        <v/>
      </c>
      <c r="N309" s="32" t="s">
        <v/>
      </c>
      <!--$VAR_NUOVA_CELLA_PREZZI$-->
    </row>
    <row r="310" spans="1:16" ht="10.5" customHeight="1" thickTop="1" thickBot="1">
      <c r="B310" s="32" t="s">
        <v/>
      </c>
      <c r="C310" s="23" t="s">
        <v/>
      </c>
      <c r="D310" s="23" t="s">
        <v>1308</v>
      </c>
      <c r="E310" s="32">
        <v/>
      </c>
      <c r="F310" s="33">
        <v/>
      </c>
      <c r="G310" s="34">
        <v>0.970</v>
      </c>
      <c r="H310" s="35">
        <v>1.400</v>
      </c>
      <c r="I310" s="36">
        <f>ROUND(PRODUCT(E310:H310),2)</f>
        <v>1.36</v>
      </c>
      <c r="J310" s="32">
        <v/>
      </c>
      <c r="K310" s="32">
        <f/>
        <v/>
      </c>
      <c r="L310" s="32" t="s">
        <v/>
      </c>
      <c r="M310" s="32" t="s">
        <v/>
      </c>
      <c r="N310" s="32" t="s">
        <v/>
      </c>
      <!--$VAR_NUOVA_CELLA_PREZZI$-->
    </row>
    <row r="311" spans="1:16" ht="10.5" customHeight="1" thickTop="1" thickBot="1">
      <c r="B311" s="32" t="s">
        <v/>
      </c>
      <c r="C311" s="23" t="s">
        <v/>
      </c>
      <c r="D311" s="23" t="s">
        <v>1315</v>
      </c>
      <c r="E311" s="32">
        <v/>
      </c>
      <c r="F311" s="33">
        <v/>
      </c>
      <c r="G311" s="34">
        <v>1.440</v>
      </c>
      <c r="H311" s="35">
        <v>1.340</v>
      </c>
      <c r="I311" s="36">
        <f>ROUND(PRODUCT(E311:H311),2)</f>
        <v>1.93</v>
      </c>
      <c r="J311" s="32">
        <v/>
      </c>
      <c r="K311" s="32">
        <f/>
        <v/>
      </c>
      <c r="L311" s="32" t="s">
        <v/>
      </c>
      <c r="M311" s="32" t="s">
        <v/>
      </c>
      <c r="N311" s="32" t="s">
        <v/>
      </c>
      <!--$VAR_NUOVA_CELLA_PREZZI$-->
    </row>
    <row r="312" spans="1:16" ht="10.5" customHeight="1" thickTop="1" thickBot="1">
      <c r="B312" s="32" t="s">
        <v/>
      </c>
      <c r="C312" s="23" t="s">
        <v/>
      </c>
      <c r="D312" s="23" t="s">
        <v>1322</v>
      </c>
      <c r="E312" s="32">
        <v/>
      </c>
      <c r="F312" s="33">
        <v/>
      </c>
      <c r="G312" s="34">
        <v/>
      </c>
      <c r="H312" s="35">
        <v>0</v>
      </c>
      <c r="I312" s="36">
        <f>ROUND(PRODUCT(E312:H312),2)</f>
        <v>0.00</v>
      </c>
      <c r="J312" s="32">
        <v/>
      </c>
      <c r="K312" s="32">
        <f/>
        <v/>
      </c>
      <c r="L312" s="32" t="s">
        <v/>
      </c>
      <c r="M312" s="32" t="s">
        <v/>
      </c>
      <c r="N312" s="32" t="s">
        <v/>
      </c>
      <!--$VAR_NUOVA_CELLA_PREZZI$-->
    </row>
    <row r="313" spans="1:16" ht="10.5" customHeight="1" thickTop="1" thickBot="1">
      <c r="B313" s="32" t="s">
        <v/>
      </c>
      <c r="C313" s="23" t="s">
        <v/>
      </c>
      <c r="D313" s="23" t="s">
        <v>1329</v>
      </c>
      <c r="E313" s="32">
        <v/>
      </c>
      <c r="F313" s="33">
        <v/>
      </c>
      <c r="G313" s="34">
        <v/>
      </c>
      <c r="H313" s="35">
        <v>0</v>
      </c>
      <c r="I313" s="36">
        <f>ROUND(PRODUCT(E313:H313),2)</f>
        <v>0.00</v>
      </c>
      <c r="J313" s="32">
        <v/>
      </c>
      <c r="K313" s="32">
        <f/>
        <v/>
      </c>
      <c r="L313" s="32" t="s">
        <v/>
      </c>
      <c r="M313" s="32" t="s">
        <v/>
      </c>
      <c r="N313" s="32" t="s">
        <v/>
      </c>
      <!--$VAR_NUOVA_CELLA_PREZZI$-->
    </row>
    <row r="314" spans="1:16" ht="10.5" customHeight="1" thickTop="1" thickBot="1">
      <c r="B314" s="32" t="s">
        <v/>
      </c>
      <c r="C314" s="23" t="s">
        <v/>
      </c>
      <c r="D314" s="23" t="s">
        <v>1336</v>
      </c>
      <c r="E314" s="32">
        <v/>
      </c>
      <c r="F314" s="33">
        <v/>
      </c>
      <c r="G314" s="34">
        <v>0.860</v>
      </c>
      <c r="H314" s="35">
        <v>2.720</v>
      </c>
      <c r="I314" s="36">
        <f>ROUND(PRODUCT(E314:H314),2)</f>
        <v>2.34</v>
      </c>
      <c r="J314" s="32">
        <v/>
      </c>
      <c r="K314" s="32">
        <f/>
        <v/>
      </c>
      <c r="L314" s="32" t="s">
        <v/>
      </c>
      <c r="M314" s="32" t="s">
        <v/>
      </c>
      <c r="N314" s="32" t="s">
        <v/>
      </c>
      <!--$VAR_NUOVA_CELLA_PREZZI$-->
    </row>
    <row r="315" spans="1:16" ht="10.5" customHeight="1" thickTop="1" thickBot="1">
      <c r="B315" s="32" t="s">
        <v/>
      </c>
      <c r="C315" s="23" t="s">
        <v/>
      </c>
      <c r="D315" s="23" t="s">
        <v>1343</v>
      </c>
      <c r="E315" s="32">
        <v/>
      </c>
      <c r="F315" s="33">
        <v/>
      </c>
      <c r="G315" s="34">
        <v/>
      </c>
      <c r="H315" s="35">
        <v>0</v>
      </c>
      <c r="I315" s="36">
        <f>ROUND(PRODUCT(E315:H315),2)</f>
        <v>0.00</v>
      </c>
      <c r="J315" s="32">
        <v/>
      </c>
      <c r="K315" s="32">
        <f/>
        <v/>
      </c>
      <c r="L315" s="32" t="s">
        <v/>
      </c>
      <c r="M315" s="32" t="s">
        <v/>
      </c>
      <c r="N315" s="32" t="s">
        <v/>
      </c>
      <!--$VAR_NUOVA_CELLA_PREZZI$-->
    </row>
    <row r="316" spans="1:16" ht="10.5" customHeight="1" thickTop="1" thickBot="1">
      <c r="B316" s="32" t="s">
        <v/>
      </c>
      <c r="C316" s="23" t="s">
        <v/>
      </c>
      <c r="D316" s="23" t="s">
        <v>1350</v>
      </c>
      <c r="E316" s="32">
        <v/>
      </c>
      <c r="F316" s="33">
        <v/>
      </c>
      <c r="G316" s="34">
        <v/>
      </c>
      <c r="H316" s="35">
        <v>0</v>
      </c>
      <c r="I316" s="36">
        <f>ROUND(PRODUCT(E316:H316),2)</f>
        <v>0.00</v>
      </c>
      <c r="J316" s="32">
        <v/>
      </c>
      <c r="K316" s="32">
        <f/>
        <v/>
      </c>
      <c r="L316" s="32" t="s">
        <v/>
      </c>
      <c r="M316" s="32" t="s">
        <v/>
      </c>
      <c r="N316" s="32" t="s">
        <v/>
      </c>
      <!--$VAR_NUOVA_CELLA_PREZZI$-->
    </row>
    <row r="317" spans="1:16" ht="10.5" customHeight="1" thickTop="1" thickBot="1">
      <c r="B317" s="32" t="s">
        <v/>
      </c>
      <c r="C317" s="23" t="s">
        <v/>
      </c>
      <c r="D317" s="23" t="s">
        <v>1357</v>
      </c>
      <c r="E317" s="32">
        <v>2.00</v>
      </c>
      <c r="F317" s="33">
        <v/>
      </c>
      <c r="G317" s="34">
        <v>1.050</v>
      </c>
      <c r="H317" s="35">
        <v>2.100</v>
      </c>
      <c r="I317" s="36">
        <f>ROUND(PRODUCT(E317:H317),2)</f>
        <v>4.41</v>
      </c>
      <c r="J317" s="32">
        <v/>
      </c>
      <c r="K317" s="32">
        <f/>
        <v/>
      </c>
      <c r="L317" s="32" t="s">
        <v/>
      </c>
      <c r="M317" s="32" t="s">
        <v/>
      </c>
      <c r="N317" s="32" t="s">
        <v/>
      </c>
      <!--$VAR_NUOVA_CELLA_PREZZI$-->
    </row>
    <row r="318" spans="1:16" ht="10.5" customHeight="1" thickTop="1" thickBot="1">
      <c r="B318" s="32" t="s">
        <v/>
      </c>
      <c r="C318" s="23" t="s">
        <v/>
      </c>
      <c r="D318" s="23" t="s">
        <v>1364</v>
      </c>
      <c r="E318" s="32">
        <v>2.00</v>
      </c>
      <c r="F318" s="33">
        <v/>
      </c>
      <c r="G318" s="34">
        <v>1.330</v>
      </c>
      <c r="H318" s="35">
        <v>2.160</v>
      </c>
      <c r="I318" s="36">
        <f>ROUND(PRODUCT(E318:H318),2)</f>
        <v>5.75</v>
      </c>
      <c r="J318" s="32">
        <v/>
      </c>
      <c r="K318" s="32">
        <f/>
        <v/>
      </c>
      <c r="L318" s="32" t="s">
        <v/>
      </c>
      <c r="M318" s="32" t="s">
        <v/>
      </c>
      <c r="N318" s="32" t="s">
        <v/>
      </c>
      <!--$VAR_NUOVA_CELLA_PREZZI$-->
    </row>
    <row r="319" spans="1:16" ht="10.5" customHeight="1" thickTop="1" thickBot="1">
      <c r="B319" s="32" t="s">
        <v/>
      </c>
      <c r="C319" s="23" t="s">
        <v/>
      </c>
      <c r="D319" s="23" t="s">
        <v>1371</v>
      </c>
      <c r="E319" s="32">
        <v/>
      </c>
      <c r="F319" s="33">
        <v/>
      </c>
      <c r="G319" s="34">
        <v>1.010</v>
      </c>
      <c r="H319" s="35">
        <v>2.100</v>
      </c>
      <c r="I319" s="36">
        <f>ROUND(PRODUCT(E319:H319),2)</f>
        <v>2.12</v>
      </c>
      <c r="J319" s="32">
        <v/>
      </c>
      <c r="K319" s="32">
        <f/>
        <v/>
      </c>
      <c r="L319" s="32" t="s">
        <v/>
      </c>
      <c r="M319" s="32" t="s">
        <v/>
      </c>
      <c r="N319" s="32" t="s">
        <v/>
      </c>
      <!--$VAR_NUOVA_CELLA_PREZZI$-->
    </row>
    <row r="320" spans="1:16" ht="10.5" customHeight="1" thickTop="1" thickBot="1">
      <c r="B320" s="32" t="s">
        <v/>
      </c>
      <c r="C320" s="23" t="s">
        <v/>
      </c>
      <c r="D320" s="23" t="s">
        <v>1378</v>
      </c>
      <c r="E320" s="32">
        <v/>
      </c>
      <c r="F320" s="33">
        <v/>
      </c>
      <c r="G320" s="34">
        <v>0.890</v>
      </c>
      <c r="H320" s="35">
        <v>2.100</v>
      </c>
      <c r="I320" s="36">
        <f>ROUND(PRODUCT(E320:H320),2)</f>
        <v>1.87</v>
      </c>
      <c r="J320" s="32">
        <v/>
      </c>
      <c r="K320" s="32">
        <f/>
        <v/>
      </c>
      <c r="L320" s="32" t="s">
        <v/>
      </c>
      <c r="M320" s="32" t="s">
        <v/>
      </c>
      <c r="N320" s="32" t="s">
        <v/>
      </c>
      <!--$VAR_NUOVA_CELLA_PREZZI$-->
    </row>
    <row r="321" spans="1:16" ht="10.5" customHeight="1" thickTop="1" thickBot="1">
      <c r="B321" s="32" t="s">
        <v/>
      </c>
      <c r="C321" s="23" t="s">
        <v/>
      </c>
      <c r="D321" s="23" t="s">
        <v>1385</v>
      </c>
      <c r="E321" s="32">
        <v/>
      </c>
      <c r="F321" s="33">
        <v/>
      </c>
      <c r="G321" s="34">
        <v/>
      </c>
      <c r="H321" s="35">
        <v>0</v>
      </c>
      <c r="I321" s="36">
        <f>ROUND(PRODUCT(E321:H321),2)</f>
        <v>0.00</v>
      </c>
      <c r="J321" s="32">
        <v/>
      </c>
      <c r="K321" s="32">
        <f/>
        <v/>
      </c>
      <c r="L321" s="32" t="s">
        <v/>
      </c>
      <c r="M321" s="32" t="s">
        <v/>
      </c>
      <c r="N321" s="32" t="s">
        <v/>
      </c>
      <!--$VAR_NUOVA_CELLA_PREZZI$-->
    </row>
    <row r="322" spans="1:16" ht="10.5" customHeight="1" thickTop="1" thickBot="1">
      <c r="B322" s="32" t="s">
        <v/>
      </c>
      <c r="C322" s="23" t="s">
        <v/>
      </c>
      <c r="D322" s="23" t="s">
        <v>1392</v>
      </c>
      <c r="E322" s="32">
        <v/>
      </c>
      <c r="F322" s="33">
        <v/>
      </c>
      <c r="G322" s="34">
        <v/>
      </c>
      <c r="H322" s="35">
        <v>0</v>
      </c>
      <c r="I322" s="36">
        <f>ROUND(PRODUCT(E322:H322),2)</f>
        <v>0.00</v>
      </c>
      <c r="J322" s="32">
        <v/>
      </c>
      <c r="K322" s="32">
        <f/>
        <v/>
      </c>
      <c r="L322" s="32" t="s">
        <v/>
      </c>
      <c r="M322" s="32" t="s">
        <v/>
      </c>
      <c r="N322" s="32" t="s">
        <v/>
      </c>
      <!--$VAR_NUOVA_CELLA_PREZZI$-->
    </row>
    <row r="323" spans="1:16" ht="10.5" customHeight="1" thickTop="1" thickBot="1">
      <c r="B323" s="32" t="s">
        <v/>
      </c>
      <c r="C323" s="23" t="s">
        <v/>
      </c>
      <c r="D323" s="23" t="s">
        <v>1399</v>
      </c>
      <c r="E323" s="32">
        <v/>
      </c>
      <c r="F323" s="33">
        <v/>
      </c>
      <c r="G323" s="34">
        <v>0.900</v>
      </c>
      <c r="H323" s="35">
        <v>2.100</v>
      </c>
      <c r="I323" s="36">
        <f>ROUND(PRODUCT(E323:H323),2)</f>
        <v>1.89</v>
      </c>
      <c r="J323" s="32">
        <v/>
      </c>
      <c r="K323" s="32">
        <f/>
        <v/>
      </c>
      <c r="L323" s="32" t="s">
        <v/>
      </c>
      <c r="M323" s="32" t="s">
        <v/>
      </c>
      <c r="N323" s="32" t="s">
        <v/>
      </c>
      <!--$VAR_NUOVA_CELLA_PREZZI$-->
    </row>
    <row r="324" spans="1:16" ht="10.5" customHeight="1" thickTop="1" thickBot="1">
      <c r="B324" s="32" t="s">
        <v/>
      </c>
      <c r="C324" s="23" t="s">
        <v/>
      </c>
      <c r="D324" s="32" t="s">
        <v/>
      </c>
      <c r="E324" s="32">
        <v/>
      </c>
      <c r="F324" s="33">
        <v/>
      </c>
      <c r="G324" s="34">
        <v/>
      </c>
      <c r="H324" s="35">
        <v/>
      </c>
      <c r="I324" s="36">
        <f/>
        <v/>
      </c>
      <c r="J324" s="32">
        <v/>
      </c>
      <c r="K324" s="32">
        <f/>
        <v/>
      </c>
      <c r="L324" s="32" t="s">
        <v/>
      </c>
      <c r="M324" s="32" t="s">
        <v/>
      </c>
      <c r="N324" s="32" t="s">
        <v>1406</v>
      </c>
      <!--$VAR_NUOVA_CELLA_PREZZI$-->
    </row>
    <row r="325" spans="1:16" ht="10.5" customHeight="1" thickTop="1" thickBot="1">
      <c r="B325" s="32" t="s">
        <v/>
      </c>
      <c r="C325" s="23" t="s">
        <v/>
      </c>
      <c r="D325" s="32" t="s">
        <v>1407</v>
      </c>
      <c r="E325" s="32">
        <v/>
      </c>
      <c r="F325" s="33">
        <v/>
      </c>
      <c r="G325" s="34">
        <v/>
      </c>
      <c r="H325" s="35">
        <v/>
      </c>
      <c r="I325" s="36">
        <f>ROUND(SUM(I305:I324),2)</f>
        <v>28.82</v>
      </c>
      <c r="J325" s="32">
        <v>988.30</v>
      </c>
      <c r="K325" s="32">
        <f>ROUND(PRODUCT(I325:J325),2)</f>
        <v>28482.81</v>
      </c>
      <c r="L325" s="32" t="s">
        <v/>
      </c>
      <c r="M325" s="32" t="s">
        <v/>
      </c>
      <c r="N325" s="32" t="s">
        <v/>
      </c>
      <!--$VAR_NUOVA_CELLA_PREZZI$-->
    </row>
    <row r="326" spans="1:16" ht="10.5" customHeight="1" thickTop="1" thickBot="1">
      <c r="B326" s="32" t="s">
        <v/>
      </c>
      <c r="C326" s="23" t="s">
        <v/>
      </c>
      <c r="D326" s="32" t="s">
        <v>1413</v>
      </c>
      <c r="E326" s="32">
        <v/>
      </c>
      <c r="F326" s="33">
        <v/>
      </c>
      <c r="G326" s="34">
        <v/>
      </c>
      <c r="H326" s="35">
        <v/>
      </c>
      <c r="I326" s="36">
        <f/>
        <v/>
      </c>
      <c r="J326" s="32">
        <v/>
      </c>
      <c r="K326" s="32">
        <f/>
        <v/>
      </c>
      <c r="L326" s="32" t="s">
        <v/>
      </c>
      <c r="M326" s="32" t="s">
        <v/>
      </c>
      <c r="N326" s="32" t="s">
        <v/>
      </c>
      <!--$VAR_NUOVA_CELLA_PREZZI$-->
    </row>
    <row r="327" spans="1:16" ht="147.833333333333" customHeight="1" thickTop="1" thickBot="1">
      <c r="B327" s="32" t="s">
        <v>1414</v>
      </c>
      <c r="C327" s="23" t="s">
        <v>1415</v>
      </c>
      <c r="D327" s="62" t="s">
        <v>1416</v>
      </c>
      <c r="E327" s="32">
        <v/>
      </c>
      <c r="F327" s="33">
        <v/>
      </c>
      <c r="G327" s="34">
        <v/>
      </c>
      <c r="H327" s="35">
        <v/>
      </c>
      <c r="I327" s="36">
        <f/>
        <v/>
      </c>
      <c r="J327" s="32">
        <v/>
      </c>
      <c r="K327" s="32">
        <f/>
        <v/>
      </c>
      <c r="L327" s="32" t="s">
        <v/>
      </c>
      <c r="M327" s="32" t="s">
        <v/>
      </c>
      <c r="N327" s="32" t="s">
        <v/>
      </c>
      <!--$VAR_NUOVA_CELLA_PREZZI$-->
    </row>
    <row r="328" spans="1:16" ht="10.5" customHeight="1" thickTop="1" thickBot="1">
      <c r="B328" s="32" t="s">
        <v/>
      </c>
      <c r="C328" s="23" t="s">
        <v/>
      </c>
      <c r="D328" s="23" t="s">
        <v>1417</v>
      </c>
      <c r="E328" s="32">
        <v/>
      </c>
      <c r="F328" s="33">
        <v/>
      </c>
      <c r="G328" s="34">
        <v/>
      </c>
      <c r="H328" s="35">
        <v/>
      </c>
      <c r="I328" s="36">
        <f/>
        <v/>
      </c>
      <c r="J328" s="32">
        <v/>
      </c>
      <c r="K328" s="32">
        <f/>
        <v/>
      </c>
      <c r="L328" s="32" t="s">
        <v/>
      </c>
      <c r="M328" s="32" t="s">
        <v/>
      </c>
      <c r="N328" s="32" t="s">
        <v/>
      </c>
      <!--$VAR_NUOVA_CELLA_PREZZI$-->
    </row>
    <row r="329" spans="1:16" ht="10.5" customHeight="1" thickTop="1" thickBot="1">
      <c r="B329" s="32" t="s">
        <v/>
      </c>
      <c r="C329" s="23" t="s">
        <v/>
      </c>
      <c r="D329" s="23" t="s">
        <v>1418</v>
      </c>
      <c r="E329" s="32">
        <v/>
      </c>
      <c r="F329" s="33">
        <v/>
      </c>
      <c r="G329" s="34">
        <v/>
      </c>
      <c r="H329" s="35">
        <v/>
      </c>
      <c r="I329" s="36">
        <f>ROUND(PRODUCT(E329:H329,7.74),2)</f>
        <v>7.74</v>
      </c>
      <c r="J329" s="32">
        <v/>
      </c>
      <c r="K329" s="32">
        <f/>
        <v/>
      </c>
      <c r="L329" s="32" t="s">
        <v/>
      </c>
      <c r="M329" s="32" t="s">
        <v/>
      </c>
      <c r="N329" s="32" t="s">
        <v/>
      </c>
      <!--$VAR_NUOVA_CELLA_PREZZI$-->
    </row>
    <row r="330" spans="1:16" ht="10.5" customHeight="1" thickTop="1" thickBot="1">
      <c r="B330" s="32" t="s">
        <v/>
      </c>
      <c r="C330" s="23" t="s">
        <v/>
      </c>
      <c r="D330" s="23" t="s">
        <v>1425</v>
      </c>
      <c r="E330" s="32">
        <v/>
      </c>
      <c r="F330" s="33">
        <v/>
      </c>
      <c r="G330" s="34">
        <v/>
      </c>
      <c r="H330" s="35">
        <v/>
      </c>
      <c r="I330" s="36">
        <f>ROUND(PRODUCT(E330:H330,28.82),2)</f>
        <v>28.82</v>
      </c>
      <c r="J330" s="32">
        <v/>
      </c>
      <c r="K330" s="32">
        <f/>
        <v/>
      </c>
      <c r="L330" s="32" t="s">
        <v/>
      </c>
      <c r="M330" s="32" t="s">
        <v/>
      </c>
      <c r="N330" s="32" t="s">
        <v/>
      </c>
      <!--$VAR_NUOVA_CELLA_PREZZI$-->
    </row>
    <row r="331" spans="1:16" ht="10.5" customHeight="1" thickTop="1" thickBot="1">
      <c r="B331" s="32" t="s">
        <v/>
      </c>
      <c r="C331" s="23" t="s">
        <v/>
      </c>
      <c r="D331" s="32" t="s">
        <v/>
      </c>
      <c r="E331" s="32">
        <v/>
      </c>
      <c r="F331" s="33">
        <v/>
      </c>
      <c r="G331" s="34">
        <v/>
      </c>
      <c r="H331" s="35">
        <v/>
      </c>
      <c r="I331" s="36">
        <f/>
        <v/>
      </c>
      <c r="J331" s="32">
        <v/>
      </c>
      <c r="K331" s="32">
        <f/>
        <v/>
      </c>
      <c r="L331" s="32" t="s">
        <v/>
      </c>
      <c r="M331" s="32" t="s">
        <v/>
      </c>
      <c r="N331" s="32" t="s">
        <v>1432</v>
      </c>
      <!--$VAR_NUOVA_CELLA_PREZZI$-->
    </row>
    <row r="332" spans="1:16" ht="10.5" customHeight="1" thickTop="1" thickBot="1">
      <c r="B332" s="32" t="s">
        <v/>
      </c>
      <c r="C332" s="23" t="s">
        <v/>
      </c>
      <c r="D332" s="32" t="s">
        <v>1433</v>
      </c>
      <c r="E332" s="32">
        <v/>
      </c>
      <c r="F332" s="33">
        <v/>
      </c>
      <c r="G332" s="34">
        <v/>
      </c>
      <c r="H332" s="35">
        <v/>
      </c>
      <c r="I332" s="36">
        <f>ROUND(SUM(I328:I331),2)</f>
        <v>36.56</v>
      </c>
      <c r="J332" s="32">
        <v>156.00</v>
      </c>
      <c r="K332" s="32">
        <f>ROUND(PRODUCT(I332:J332),2)</f>
        <v>5703.36</v>
      </c>
      <c r="L332" s="32" t="s">
        <v/>
      </c>
      <c r="M332" s="32" t="s">
        <v/>
      </c>
      <c r="N332" s="32" t="s">
        <v/>
      </c>
      <!--$VAR_NUOVA_CELLA_PREZZI$-->
    </row>
    <row r="333" spans="1:16" ht="10.5" customHeight="1" thickTop="1" thickBot="1">
      <c r="B333" s="32" t="s">
        <v/>
      </c>
      <c r="C333" s="23" t="s">
        <v/>
      </c>
      <c r="D333" s="32" t="s">
        <v>1439</v>
      </c>
      <c r="E333" s="32">
        <v/>
      </c>
      <c r="F333" s="33">
        <v/>
      </c>
      <c r="G333" s="34">
        <v/>
      </c>
      <c r="H333" s="35">
        <v/>
      </c>
      <c r="I333" s="36">
        <f/>
        <v/>
      </c>
      <c r="J333" s="32">
        <v/>
      </c>
      <c r="K333" s="32">
        <f/>
        <v/>
      </c>
      <c r="L333" s="32" t="s">
        <v/>
      </c>
      <c r="M333" s="32" t="s">
        <v/>
      </c>
      <c r="N333" s="32" t="s">
        <v/>
      </c>
      <!--$VAR_NUOVA_CELLA_PREZZI$-->
    </row>
    <row r="334" spans="1:16" ht="103.333333333333" customHeight="1" thickTop="1" thickBot="1">
      <c r="B334" s="32" t="s">
        <v>1440</v>
      </c>
      <c r="C334" s="23" t="s">
        <v>1441</v>
      </c>
      <c r="D334" s="62" t="s">
        <v>1442</v>
      </c>
      <c r="E334" s="32">
        <v/>
      </c>
      <c r="F334" s="33">
        <v/>
      </c>
      <c r="G334" s="34">
        <v/>
      </c>
      <c r="H334" s="35">
        <v/>
      </c>
      <c r="I334" s="36">
        <f/>
        <v/>
      </c>
      <c r="J334" s="32">
        <v/>
      </c>
      <c r="K334" s="32">
        <f/>
        <v/>
      </c>
      <c r="L334" s="32" t="s">
        <v/>
      </c>
      <c r="M334" s="32" t="s">
        <v/>
      </c>
      <c r="N334" s="32" t="s">
        <v/>
      </c>
      <!--$VAR_NUOVA_CELLA_PREZZI$-->
    </row>
    <row r="335" spans="1:16" ht="10.5" customHeight="1" thickTop="1" thickBot="1">
      <c r="B335" s="32" t="s">
        <v/>
      </c>
      <c r="C335" s="23" t="s">
        <v/>
      </c>
      <c r="D335" s="23" t="s">
        <v>1443</v>
      </c>
      <c r="E335" s="32">
        <v/>
      </c>
      <c r="F335" s="33">
        <v/>
      </c>
      <c r="G335" s="34">
        <v/>
      </c>
      <c r="H335" s="35">
        <v/>
      </c>
      <c r="I335" s="36">
        <f/>
        <v/>
      </c>
      <c r="J335" s="32">
        <v/>
      </c>
      <c r="K335" s="32">
        <f/>
        <v/>
      </c>
      <c r="L335" s="32" t="s">
        <v/>
      </c>
      <c r="M335" s="32" t="s">
        <v/>
      </c>
      <c r="N335" s="32" t="s">
        <v/>
      </c>
      <!--$VAR_NUOVA_CELLA_PREZZI$-->
    </row>
    <row r="336" spans="1:16" ht="10.5" customHeight="1" thickTop="1" thickBot="1">
      <c r="B336" s="32" t="s">
        <v/>
      </c>
      <c r="C336" s="23" t="s">
        <v/>
      </c>
      <c r="D336" s="23" t="s">
        <v>1444</v>
      </c>
      <c r="E336" s="32">
        <v>3.00</v>
      </c>
      <c r="F336" s="33">
        <v/>
      </c>
      <c r="G336" s="34">
        <v/>
      </c>
      <c r="H336" s="35">
        <v>1000.000</v>
      </c>
      <c r="I336" s="36">
        <f>ROUND(PRODUCT(E336:H336),2)</f>
        <v>3000.00</v>
      </c>
      <c r="J336" s="32">
        <v/>
      </c>
      <c r="K336" s="32">
        <f/>
        <v/>
      </c>
      <c r="L336" s="32" t="s">
        <v/>
      </c>
      <c r="M336" s="32" t="s">
        <v/>
      </c>
      <c r="N336" s="32" t="s">
        <v/>
      </c>
      <!--$VAR_NUOVA_CELLA_PREZZI$-->
    </row>
    <row r="337" spans="1:16" ht="10.5" customHeight="1" thickTop="1" thickBot="1">
      <c r="B337" s="32" t="s">
        <v/>
      </c>
      <c r="C337" s="23" t="s">
        <v/>
      </c>
      <c r="D337" s="32" t="s">
        <v/>
      </c>
      <c r="E337" s="32">
        <v/>
      </c>
      <c r="F337" s="33">
        <v/>
      </c>
      <c r="G337" s="34">
        <v/>
      </c>
      <c r="H337" s="35">
        <v/>
      </c>
      <c r="I337" s="36">
        <f/>
        <v/>
      </c>
      <c r="J337" s="32">
        <v/>
      </c>
      <c r="K337" s="32">
        <f/>
        <v/>
      </c>
      <c r="L337" s="32" t="s">
        <v/>
      </c>
      <c r="M337" s="32" t="s">
        <v/>
      </c>
      <c r="N337" s="32" t="s">
        <v>1451</v>
      </c>
      <!--$VAR_NUOVA_CELLA_PREZZI$-->
    </row>
    <row r="338" spans="1:16" ht="10.5" customHeight="1" thickTop="1" thickBot="1">
      <c r="B338" s="32" t="s">
        <v/>
      </c>
      <c r="C338" s="23" t="s">
        <v/>
      </c>
      <c r="D338" s="32" t="s">
        <v>1452</v>
      </c>
      <c r="E338" s="32">
        <v/>
      </c>
      <c r="F338" s="33">
        <v/>
      </c>
      <c r="G338" s="34">
        <v/>
      </c>
      <c r="H338" s="35">
        <v/>
      </c>
      <c r="I338" s="36">
        <f>ROUND(SUM(I335:I337),2)</f>
        <v>3000.00</v>
      </c>
      <c r="J338" s="32">
        <v>4.87</v>
      </c>
      <c r="K338" s="32">
        <f>ROUND(PRODUCT(I338:J338),2)</f>
        <v>14610.00</v>
      </c>
      <c r="L338" s="32" t="s">
        <v/>
      </c>
      <c r="M338" s="32" t="s">
        <v/>
      </c>
      <c r="N338" s="32" t="s">
        <v/>
      </c>
      <!--$VAR_NUOVA_CELLA_PREZZI$-->
    </row>
    <row r="339" spans="1:16" ht="10.5" customHeight="1" thickTop="1" thickBot="1">
      <c r="B339" s="32" t="s">
        <v/>
      </c>
      <c r="C339" s="23" t="s">
        <v/>
      </c>
      <c r="D339" s="32" t="s">
        <v>1458</v>
      </c>
      <c r="E339" s="32">
        <v/>
      </c>
      <c r="F339" s="33">
        <v/>
      </c>
      <c r="G339" s="34">
        <v/>
      </c>
      <c r="H339" s="35">
        <v/>
      </c>
      <c r="I339" s="36">
        <f/>
        <v/>
      </c>
      <c r="J339" s="32">
        <v/>
      </c>
      <c r="K339" s="32">
        <f/>
        <v/>
      </c>
      <c r="L339" s="32" t="s">
        <v/>
      </c>
      <c r="M339" s="32" t="s">
        <v/>
      </c>
      <c r="N339" s="32" t="s">
        <v/>
      </c>
      <!--$VAR_NUOVA_CELLA_PREZZI$-->
    </row>
    <row r="340" spans="1:16" ht="34.6666666666667" customHeight="1" thickTop="1" thickBot="1">
      <c r="B340" s="32" t="s">
        <v>1459</v>
      </c>
      <c r="C340" s="23" t="s">
        <v>1460</v>
      </c>
      <c r="D340" s="62" t="s">
        <v>1461</v>
      </c>
      <c r="E340" s="32">
        <v/>
      </c>
      <c r="F340" s="33">
        <v/>
      </c>
      <c r="G340" s="34">
        <v/>
      </c>
      <c r="H340" s="35">
        <v/>
      </c>
      <c r="I340" s="36">
        <f/>
        <v/>
      </c>
      <c r="J340" s="32">
        <v/>
      </c>
      <c r="K340" s="32">
        <f/>
        <v/>
      </c>
      <c r="L340" s="32" t="s">
        <v/>
      </c>
      <c r="M340" s="32" t="s">
        <v/>
      </c>
      <c r="N340" s="32" t="s">
        <v/>
      </c>
      <!--$VAR_NUOVA_CELLA_PREZZI$-->
    </row>
    <row r="341" spans="1:16" ht="10.5" customHeight="1" thickTop="1" thickBot="1">
      <c r="B341" s="32" t="s">
        <v/>
      </c>
      <c r="C341" s="23" t="s">
        <v/>
      </c>
      <c r="D341" s="23" t="s">
        <v>1462</v>
      </c>
      <c r="E341" s="32">
        <v/>
      </c>
      <c r="F341" s="33">
        <v/>
      </c>
      <c r="G341" s="34">
        <v/>
      </c>
      <c r="H341" s="35">
        <v/>
      </c>
      <c r="I341" s="36">
        <f/>
        <v/>
      </c>
      <c r="J341" s="32">
        <v/>
      </c>
      <c r="K341" s="32">
        <f/>
        <v/>
      </c>
      <c r="L341" s="32" t="s">
        <v/>
      </c>
      <c r="M341" s="32" t="s">
        <v/>
      </c>
      <c r="N341" s="32" t="s">
        <v/>
      </c>
      <!--$VAR_NUOVA_CELLA_PREZZI$-->
    </row>
    <row r="342" spans="1:16" ht="10.5" customHeight="1" thickTop="1" thickBot="1">
      <c r="B342" s="32" t="s">
        <v/>
      </c>
      <c r="C342" s="23" t="s">
        <v/>
      </c>
      <c r="D342" s="23" t="s">
        <v>1463</v>
      </c>
      <c r="E342" s="32">
        <v>3.00</v>
      </c>
      <c r="F342" s="33">
        <v/>
      </c>
      <c r="G342" s="34">
        <v/>
      </c>
      <c r="H342" s="35">
        <v/>
      </c>
      <c r="I342" s="36">
        <f>ROUND(PRODUCT(E342:H342),2)</f>
        <v>3.00</v>
      </c>
      <c r="J342" s="32">
        <v/>
      </c>
      <c r="K342" s="32">
        <f/>
        <v/>
      </c>
      <c r="L342" s="32" t="s">
        <v/>
      </c>
      <c r="M342" s="32" t="s">
        <v/>
      </c>
      <c r="N342" s="32" t="s">
        <v/>
      </c>
      <!--$VAR_NUOVA_CELLA_PREZZI$-->
    </row>
    <row r="343" spans="1:16" ht="10.5" customHeight="1" thickTop="1" thickBot="1">
      <c r="B343" s="32" t="s">
        <v/>
      </c>
      <c r="C343" s="23" t="s">
        <v/>
      </c>
      <c r="D343" s="23" t="s">
        <v>1470</v>
      </c>
      <c r="E343" s="32">
        <v>14.00</v>
      </c>
      <c r="F343" s="33">
        <v/>
      </c>
      <c r="G343" s="34">
        <v/>
      </c>
      <c r="H343" s="35">
        <v/>
      </c>
      <c r="I343" s="36">
        <f>ROUND(PRODUCT(E343:H343),2)</f>
        <v>14.00</v>
      </c>
      <c r="J343" s="32">
        <v/>
      </c>
      <c r="K343" s="32">
        <f/>
        <v/>
      </c>
      <c r="L343" s="32" t="s">
        <v/>
      </c>
      <c r="M343" s="32" t="s">
        <v/>
      </c>
      <c r="N343" s="32" t="s">
        <v/>
      </c>
      <!--$VAR_NUOVA_CELLA_PREZZI$-->
    </row>
    <row r="344" spans="1:16" ht="10.5" customHeight="1" thickTop="1" thickBot="1">
      <c r="B344" s="32" t="s">
        <v/>
      </c>
      <c r="C344" s="23" t="s">
        <v/>
      </c>
      <c r="D344" s="32" t="s">
        <v/>
      </c>
      <c r="E344" s="32">
        <v/>
      </c>
      <c r="F344" s="33">
        <v/>
      </c>
      <c r="G344" s="34">
        <v/>
      </c>
      <c r="H344" s="35">
        <v/>
      </c>
      <c r="I344" s="36">
        <f/>
        <v/>
      </c>
      <c r="J344" s="32">
        <v/>
      </c>
      <c r="K344" s="32">
        <f/>
        <v/>
      </c>
      <c r="L344" s="32" t="s">
        <v/>
      </c>
      <c r="M344" s="32" t="s">
        <v/>
      </c>
      <c r="N344" s="32" t="s">
        <v>1477</v>
      </c>
      <!--$VAR_NUOVA_CELLA_PREZZI$-->
    </row>
    <row r="345" spans="1:16" ht="10.5" customHeight="1" thickTop="1" thickBot="1">
      <c r="B345" s="32" t="s">
        <v/>
      </c>
      <c r="C345" s="23" t="s">
        <v/>
      </c>
      <c r="D345" s="32" t="s">
        <v>1478</v>
      </c>
      <c r="E345" s="32">
        <v/>
      </c>
      <c r="F345" s="33">
        <v/>
      </c>
      <c r="G345" s="34">
        <v/>
      </c>
      <c r="H345" s="35">
        <v/>
      </c>
      <c r="I345" s="36">
        <f>ROUND(SUM(I341:I344),2)</f>
        <v>17.00</v>
      </c>
      <c r="J345" s="32">
        <v>92.23</v>
      </c>
      <c r="K345" s="32">
        <f>ROUND(PRODUCT(I345:J345),2)</f>
        <v>1567.91</v>
      </c>
      <c r="L345" s="32" t="s">
        <v/>
      </c>
      <c r="M345" s="32" t="s">
        <v/>
      </c>
      <c r="N345" s="32" t="s">
        <v/>
      </c>
      <!--$VAR_NUOVA_CELLA_PREZZI$-->
    </row>
    <row r="346" spans="1:16" ht="10.5" customHeight="1" thickTop="1" thickBot="1">
      <c r="B346" s="32" t="s">
        <v/>
      </c>
      <c r="C346" s="23" t="s">
        <v/>
      </c>
      <c r="D346" s="32" t="s">
        <v>1484</v>
      </c>
      <c r="E346" s="32">
        <v/>
      </c>
      <c r="F346" s="33">
        <v/>
      </c>
      <c r="G346" s="34">
        <v/>
      </c>
      <c r="H346" s="35">
        <v/>
      </c>
      <c r="I346" s="36">
        <f/>
        <v/>
      </c>
      <c r="J346" s="32">
        <v/>
      </c>
      <c r="K346" s="32">
        <f/>
        <v/>
      </c>
      <c r="L346" s="32" t="s">
        <v/>
      </c>
      <c r="M346" s="32" t="s">
        <v/>
      </c>
      <c r="N346" s="32" t="s">
        <v/>
      </c>
      <!--$VAR_NUOVA_CELLA_PREZZI$-->
    </row>
    <row r="347" spans="1:16" ht="98.5" customHeight="1" thickTop="1" thickBot="1">
      <c r="B347" s="32" t="s">
        <v>1485</v>
      </c>
      <c r="C347" s="23" t="s">
        <v>1486</v>
      </c>
      <c r="D347" s="62" t="s">
        <v>1487</v>
      </c>
      <c r="E347" s="32">
        <v/>
      </c>
      <c r="F347" s="33">
        <v/>
      </c>
      <c r="G347" s="34">
        <v/>
      </c>
      <c r="H347" s="35">
        <v/>
      </c>
      <c r="I347" s="36">
        <f/>
        <v/>
      </c>
      <c r="J347" s="32">
        <v/>
      </c>
      <c r="K347" s="32">
        <f/>
        <v/>
      </c>
      <c r="L347" s="32" t="s">
        <v/>
      </c>
      <c r="M347" s="32" t="s">
        <v/>
      </c>
      <c r="N347" s="32" t="s">
        <v/>
      </c>
      <!--$VAR_NUOVA_CELLA_PREZZI$-->
    </row>
    <row r="348" spans="1:16" ht="10.5" customHeight="1" thickTop="1" thickBot="1">
      <c r="B348" s="32" t="s">
        <v/>
      </c>
      <c r="C348" s="23" t="s">
        <v/>
      </c>
      <c r="D348" s="23" t="s">
        <v>1488</v>
      </c>
      <c r="E348" s="32">
        <v/>
      </c>
      <c r="F348" s="33">
        <v/>
      </c>
      <c r="G348" s="34">
        <v/>
      </c>
      <c r="H348" s="35">
        <v/>
      </c>
      <c r="I348" s="36">
        <f/>
        <v/>
      </c>
      <c r="J348" s="32">
        <v/>
      </c>
      <c r="K348" s="32">
        <f/>
        <v/>
      </c>
      <c r="L348" s="32" t="s">
        <v/>
      </c>
      <c r="M348" s="32" t="s">
        <v/>
      </c>
      <c r="N348" s="32" t="s">
        <v/>
      </c>
      <!--$VAR_NUOVA_CELLA_PREZZI$-->
    </row>
    <row r="349" spans="1:16" ht="10.5" customHeight="1" thickTop="1" thickBot="1">
      <c r="B349" s="32" t="s">
        <v/>
      </c>
      <c r="C349" s="23" t="s">
        <v/>
      </c>
      <c r="D349" s="23" t="s">
        <v>1489</v>
      </c>
      <c r="E349" s="32">
        <v/>
      </c>
      <c r="F349" s="33">
        <v/>
      </c>
      <c r="G349" s="34">
        <v/>
      </c>
      <c r="H349" s="35">
        <v>0</v>
      </c>
      <c r="I349" s="36">
        <f>ROUND(PRODUCT(E349:H349),2)</f>
        <v>0.00</v>
      </c>
      <c r="J349" s="32">
        <v/>
      </c>
      <c r="K349" s="32">
        <f/>
        <v/>
      </c>
      <c r="L349" s="32" t="s">
        <v/>
      </c>
      <c r="M349" s="32" t="s">
        <v/>
      </c>
      <c r="N349" s="32" t="s">
        <v/>
      </c>
      <!--$VAR_NUOVA_CELLA_PREZZI$-->
    </row>
    <row r="350" spans="1:16" ht="10.5" customHeight="1" thickTop="1" thickBot="1">
      <c r="B350" s="32" t="s">
        <v/>
      </c>
      <c r="C350" s="23" t="s">
        <v/>
      </c>
      <c r="D350" s="23" t="s">
        <v>1496</v>
      </c>
      <c r="E350" s="32">
        <v/>
      </c>
      <c r="F350" s="33">
        <v>4.60</v>
      </c>
      <c r="G350" s="34">
        <v>5.000</v>
      </c>
      <c r="H350" s="35">
        <v>3.000</v>
      </c>
      <c r="I350" s="36">
        <f>ROUND(PRODUCT(E350:H350),2)</f>
        <v>69.00</v>
      </c>
      <c r="J350" s="32">
        <v/>
      </c>
      <c r="K350" s="32">
        <f/>
        <v/>
      </c>
      <c r="L350" s="32" t="s">
        <v/>
      </c>
      <c r="M350" s="32" t="s">
        <v/>
      </c>
      <c r="N350" s="32" t="s">
        <v/>
      </c>
      <!--$VAR_NUOVA_CELLA_PREZZI$-->
    </row>
    <row r="351" spans="1:16" ht="10.5" customHeight="1" thickTop="1" thickBot="1">
      <c r="B351" s="32" t="s">
        <v/>
      </c>
      <c r="C351" s="23" t="s">
        <v/>
      </c>
      <c r="D351" s="32" t="s">
        <v/>
      </c>
      <c r="E351" s="32">
        <v/>
      </c>
      <c r="F351" s="33">
        <v/>
      </c>
      <c r="G351" s="34">
        <v/>
      </c>
      <c r="H351" s="35">
        <v/>
      </c>
      <c r="I351" s="36">
        <f/>
        <v/>
      </c>
      <c r="J351" s="32">
        <v/>
      </c>
      <c r="K351" s="32">
        <f/>
        <v/>
      </c>
      <c r="L351" s="32" t="s">
        <v/>
      </c>
      <c r="M351" s="32" t="s">
        <v/>
      </c>
      <c r="N351" s="32" t="s">
        <v>1503</v>
      </c>
      <!--$VAR_NUOVA_CELLA_PREZZI$-->
    </row>
    <row r="352" spans="1:16" ht="10.5" customHeight="1" thickTop="1" thickBot="1">
      <c r="B352" s="32" t="s">
        <v/>
      </c>
      <c r="C352" s="23" t="s">
        <v/>
      </c>
      <c r="D352" s="32" t="s">
        <v>1504</v>
      </c>
      <c r="E352" s="32">
        <v/>
      </c>
      <c r="F352" s="33">
        <v/>
      </c>
      <c r="G352" s="34">
        <v/>
      </c>
      <c r="H352" s="35">
        <v/>
      </c>
      <c r="I352" s="36">
        <f>ROUND(SUM(I348:I351),2)</f>
        <v>69.00</v>
      </c>
      <c r="J352" s="32">
        <v>14.93</v>
      </c>
      <c r="K352" s="32">
        <f>ROUND(PRODUCT(I352:J352),2)</f>
        <v>1030.17</v>
      </c>
      <c r="L352" s="32" t="s">
        <v/>
      </c>
      <c r="M352" s="32" t="s">
        <v/>
      </c>
      <c r="N352" s="32" t="s">
        <v/>
      </c>
      <!--$VAR_NUOVA_CELLA_PREZZI$-->
    </row>
    <row r="353" spans="1:16" ht="10.5" customHeight="1" thickTop="1" thickBot="1">
      <c r="B353" s="32" t="s">
        <v/>
      </c>
      <c r="C353" s="23" t="s">
        <v/>
      </c>
      <c r="D353" s="32" t="s">
        <v>1510</v>
      </c>
      <c r="E353" s="32">
        <v/>
      </c>
      <c r="F353" s="33">
        <v/>
      </c>
      <c r="G353" s="34">
        <v/>
      </c>
      <c r="H353" s="35">
        <v/>
      </c>
      <c r="I353" s="36">
        <f/>
        <v/>
      </c>
      <c r="J353" s="32">
        <v/>
      </c>
      <c r="K353" s="32">
        <f/>
        <v/>
      </c>
      <c r="L353" s="32" t="s">
        <v/>
      </c>
      <c r="M353" s="32" t="s">
        <v/>
      </c>
      <c r="N353" s="32" t="s">
        <v/>
      </c>
      <!--$VAR_NUOVA_CELLA_PREZZI$-->
    </row>
    <row r="354" spans="1:16" ht="98.5" customHeight="1" thickTop="1" thickBot="1">
      <c r="B354" s="32" t="s">
        <v>1511</v>
      </c>
      <c r="C354" s="23" t="s">
        <v>1512</v>
      </c>
      <c r="D354" s="62" t="s">
        <v>1513</v>
      </c>
      <c r="E354" s="32">
        <v/>
      </c>
      <c r="F354" s="33">
        <v/>
      </c>
      <c r="G354" s="34">
        <v/>
      </c>
      <c r="H354" s="35">
        <v/>
      </c>
      <c r="I354" s="36">
        <f/>
        <v/>
      </c>
      <c r="J354" s="32">
        <v/>
      </c>
      <c r="K354" s="32">
        <f/>
        <v/>
      </c>
      <c r="L354" s="32" t="s">
        <v/>
      </c>
      <c r="M354" s="32" t="s">
        <v/>
      </c>
      <c r="N354" s="32" t="s">
        <v/>
      </c>
      <!--$VAR_NUOVA_CELLA_PREZZI$-->
    </row>
    <row r="355" spans="1:16" ht="10.5" customHeight="1" thickTop="1" thickBot="1">
      <c r="B355" s="32" t="s">
        <v/>
      </c>
      <c r="C355" s="23" t="s">
        <v/>
      </c>
      <c r="D355" s="23" t="s">
        <v>1514</v>
      </c>
      <c r="E355" s="32">
        <v/>
      </c>
      <c r="F355" s="33">
        <v/>
      </c>
      <c r="G355" s="34">
        <v/>
      </c>
      <c r="H355" s="35">
        <v/>
      </c>
      <c r="I355" s="36">
        <f/>
        <v/>
      </c>
      <c r="J355" s="32">
        <v/>
      </c>
      <c r="K355" s="32">
        <f/>
        <v/>
      </c>
      <c r="L355" s="32" t="s">
        <v/>
      </c>
      <c r="M355" s="32" t="s">
        <v/>
      </c>
      <c r="N355" s="32" t="s">
        <v/>
      </c>
      <!--$VAR_NUOVA_CELLA_PREZZI$-->
    </row>
    <row r="356" spans="1:16" ht="10.5" customHeight="1" thickTop="1" thickBot="1">
      <c r="B356" s="32" t="s">
        <v/>
      </c>
      <c r="C356" s="23" t="s">
        <v/>
      </c>
      <c r="D356" s="23" t="s">
        <v>1515</v>
      </c>
      <c r="E356" s="32">
        <v/>
      </c>
      <c r="F356" s="33">
        <v/>
      </c>
      <c r="G356" s="34">
        <v/>
      </c>
      <c r="H356" s="35">
        <v>0</v>
      </c>
      <c r="I356" s="36">
        <f>ROUND(PRODUCT(E356:H356),2)</f>
        <v>0.00</v>
      </c>
      <c r="J356" s="32">
        <v/>
      </c>
      <c r="K356" s="32">
        <f/>
        <v/>
      </c>
      <c r="L356" s="32" t="s">
        <v/>
      </c>
      <c r="M356" s="32" t="s">
        <v/>
      </c>
      <c r="N356" s="32" t="s">
        <v/>
      </c>
      <!--$VAR_NUOVA_CELLA_PREZZI$-->
    </row>
    <row r="357" spans="1:16" ht="10.5" customHeight="1" thickTop="1" thickBot="1">
      <c r="B357" s="32" t="s">
        <v/>
      </c>
      <c r="C357" s="23" t="s">
        <v/>
      </c>
      <c r="D357" s="23" t="s">
        <v>1522</v>
      </c>
      <c r="E357" s="32">
        <v/>
      </c>
      <c r="F357" s="33">
        <v>2.90</v>
      </c>
      <c r="G357" s="34">
        <v>3.000</v>
      </c>
      <c r="H357" s="35">
        <v>2.350</v>
      </c>
      <c r="I357" s="36">
        <f>ROUND(PRODUCT(E357:H357),2)</f>
        <v>20.45</v>
      </c>
      <c r="J357" s="32">
        <v/>
      </c>
      <c r="K357" s="32">
        <f/>
        <v/>
      </c>
      <c r="L357" s="32" t="s">
        <v/>
      </c>
      <c r="M357" s="32" t="s">
        <v/>
      </c>
      <c r="N357" s="32" t="s">
        <v/>
      </c>
      <!--$VAR_NUOVA_CELLA_PREZZI$-->
    </row>
    <row r="358" spans="1:16" ht="10.5" customHeight="1" thickTop="1" thickBot="1">
      <c r="B358" s="32" t="s">
        <v/>
      </c>
      <c r="C358" s="23" t="s">
        <v/>
      </c>
      <c r="D358" s="23" t="s">
        <v>1529</v>
      </c>
      <c r="E358" s="32">
        <v/>
      </c>
      <c r="F358" s="33">
        <v>3.00</v>
      </c>
      <c r="G358" s="34">
        <v>3.000</v>
      </c>
      <c r="H358" s="35">
        <v>1.000</v>
      </c>
      <c r="I358" s="36">
        <f>ROUND(PRODUCT(E358:H358),2)</f>
        <v>9.00</v>
      </c>
      <c r="J358" s="32">
        <v/>
      </c>
      <c r="K358" s="32">
        <f/>
        <v/>
      </c>
      <c r="L358" s="32" t="s">
        <v/>
      </c>
      <c r="M358" s="32" t="s">
        <v/>
      </c>
      <c r="N358" s="32" t="s">
        <v/>
      </c>
      <!--$VAR_NUOVA_CELLA_PREZZI$-->
    </row>
    <row r="359" spans="1:16" ht="10.5" customHeight="1" thickTop="1" thickBot="1">
      <c r="B359" s="32" t="s">
        <v/>
      </c>
      <c r="C359" s="23" t="s">
        <v/>
      </c>
      <c r="D359" s="32" t="s">
        <v/>
      </c>
      <c r="E359" s="32">
        <v/>
      </c>
      <c r="F359" s="33">
        <v/>
      </c>
      <c r="G359" s="34">
        <v/>
      </c>
      <c r="H359" s="35">
        <v/>
      </c>
      <c r="I359" s="36">
        <f/>
        <v/>
      </c>
      <c r="J359" s="32">
        <v/>
      </c>
      <c r="K359" s="32">
        <f/>
        <v/>
      </c>
      <c r="L359" s="32" t="s">
        <v/>
      </c>
      <c r="M359" s="32" t="s">
        <v/>
      </c>
      <c r="N359" s="32" t="s">
        <v>1536</v>
      </c>
      <!--$VAR_NUOVA_CELLA_PREZZI$-->
    </row>
    <row r="360" spans="1:16" ht="10.5" customHeight="1" thickTop="1" thickBot="1">
      <c r="B360" s="32" t="s">
        <v/>
      </c>
      <c r="C360" s="23" t="s">
        <v/>
      </c>
      <c r="D360" s="32" t="s">
        <v>1537</v>
      </c>
      <c r="E360" s="32">
        <v/>
      </c>
      <c r="F360" s="33">
        <v/>
      </c>
      <c r="G360" s="34">
        <v/>
      </c>
      <c r="H360" s="35">
        <v/>
      </c>
      <c r="I360" s="36">
        <f>ROUND(SUM(I355:I359),2)</f>
        <v>29.45</v>
      </c>
      <c r="J360" s="32">
        <v>14.93</v>
      </c>
      <c r="K360" s="32">
        <f>ROUND(PRODUCT(I360:J360),2)</f>
        <v>439.69</v>
      </c>
      <c r="L360" s="32" t="s">
        <v/>
      </c>
      <c r="M360" s="32" t="s">
        <v/>
      </c>
      <c r="N360" s="32" t="s">
        <v/>
      </c>
      <!--$VAR_NUOVA_CELLA_PREZZI$-->
    </row>
    <row r="361" spans="1:16" ht="10.5" customHeight="1" thickTop="1" thickBot="1">
      <c r="B361" s="32" t="s">
        <v/>
      </c>
      <c r="C361" s="23" t="s">
        <v/>
      </c>
      <c r="D361" s="32" t="s">
        <v>1543</v>
      </c>
      <c r="E361" s="32">
        <v/>
      </c>
      <c r="F361" s="33">
        <v/>
      </c>
      <c r="G361" s="34">
        <v/>
      </c>
      <c r="H361" s="35">
        <v/>
      </c>
      <c r="I361" s="36">
        <f/>
        <v/>
      </c>
      <c r="J361" s="32">
        <v/>
      </c>
      <c r="K361" s="32">
        <f/>
        <v/>
      </c>
      <c r="L361" s="32" t="s">
        <v/>
      </c>
      <c r="M361" s="32" t="s">
        <v/>
      </c>
      <c r="N361" s="32" t="s">
        <v/>
      </c>
      <!--$VAR_NUOVA_CELLA_PREZZI$-->
    </row>
    <row r="362" spans="1:16" ht="96.8333333333333" customHeight="1" thickTop="1" thickBot="1">
      <c r="B362" s="32" t="s">
        <v>1544</v>
      </c>
      <c r="C362" s="23" t="s">
        <v>1545</v>
      </c>
      <c r="D362" s="62" t="s">
        <v>1546</v>
      </c>
      <c r="E362" s="32">
        <v/>
      </c>
      <c r="F362" s="33">
        <v/>
      </c>
      <c r="G362" s="34">
        <v/>
      </c>
      <c r="H362" s="35">
        <v/>
      </c>
      <c r="I362" s="36">
        <f/>
        <v/>
      </c>
      <c r="J362" s="32">
        <v/>
      </c>
      <c r="K362" s="32">
        <f/>
        <v/>
      </c>
      <c r="L362" s="32" t="s">
        <v/>
      </c>
      <c r="M362" s="32" t="s">
        <v/>
      </c>
      <c r="N362" s="32" t="s">
        <v/>
      </c>
      <!--$VAR_NUOVA_CELLA_PREZZI$-->
    </row>
    <row r="363" spans="1:16" ht="10.5" customHeight="1" thickTop="1" thickBot="1">
      <c r="B363" s="32" t="s">
        <v/>
      </c>
      <c r="C363" s="23" t="s">
        <v/>
      </c>
      <c r="D363" s="23" t="s">
        <v>1547</v>
      </c>
      <c r="E363" s="32">
        <v/>
      </c>
      <c r="F363" s="33">
        <v/>
      </c>
      <c r="G363" s="34">
        <v/>
      </c>
      <c r="H363" s="35">
        <v/>
      </c>
      <c r="I363" s="36">
        <f/>
        <v/>
      </c>
      <c r="J363" s="32">
        <v/>
      </c>
      <c r="K363" s="32">
        <f/>
        <v/>
      </c>
      <c r="L363" s="32" t="s">
        <v/>
      </c>
      <c r="M363" s="32" t="s">
        <v/>
      </c>
      <c r="N363" s="32" t="s">
        <v/>
      </c>
      <!--$VAR_NUOVA_CELLA_PREZZI$-->
    </row>
    <row r="364" spans="1:16" ht="10.5" customHeight="1" thickTop="1" thickBot="1">
      <c r="B364" s="32" t="s">
        <v/>
      </c>
      <c r="C364" s="23" t="s">
        <v/>
      </c>
      <c r="D364" s="23" t="s">
        <v>1548</v>
      </c>
      <c r="E364" s="32">
        <v/>
      </c>
      <c r="F364" s="33">
        <v/>
      </c>
      <c r="G364" s="34">
        <v/>
      </c>
      <c r="H364" s="35">
        <v>0</v>
      </c>
      <c r="I364" s="36">
        <f>ROUND(PRODUCT(E364:H364),2)</f>
        <v>0.00</v>
      </c>
      <c r="J364" s="32">
        <v/>
      </c>
      <c r="K364" s="32">
        <f/>
        <v/>
      </c>
      <c r="L364" s="32" t="s">
        <v/>
      </c>
      <c r="M364" s="32" t="s">
        <v/>
      </c>
      <c r="N364" s="32" t="s">
        <v/>
      </c>
      <!--$VAR_NUOVA_CELLA_PREZZI$-->
    </row>
    <row r="365" spans="1:16" ht="10.5" customHeight="1" thickTop="1" thickBot="1">
      <c r="B365" s="32" t="s">
        <v/>
      </c>
      <c r="C365" s="23" t="s">
        <v/>
      </c>
      <c r="D365" s="23" t="s">
        <v>1555</v>
      </c>
      <c r="E365" s="32">
        <v/>
      </c>
      <c r="F365" s="33">
        <v>4.20</v>
      </c>
      <c r="G365" s="34">
        <v/>
      </c>
      <c r="H365" s="35">
        <v>1.000</v>
      </c>
      <c r="I365" s="36">
        <f>ROUND(PRODUCT(E365:H365),2)</f>
        <v>4.20</v>
      </c>
      <c r="J365" s="32">
        <v/>
      </c>
      <c r="K365" s="32">
        <f/>
        <v/>
      </c>
      <c r="L365" s="32" t="s">
        <v/>
      </c>
      <c r="M365" s="32" t="s">
        <v/>
      </c>
      <c r="N365" s="32" t="s">
        <v/>
      </c>
      <!--$VAR_NUOVA_CELLA_PREZZI$-->
    </row>
    <row r="366" spans="1:16" ht="10.5" customHeight="1" thickTop="1" thickBot="1">
      <c r="B366" s="32" t="s">
        <v/>
      </c>
      <c r="C366" s="23" t="s">
        <v/>
      </c>
      <c r="D366" s="23" t="s">
        <v>1562</v>
      </c>
      <c r="E366" s="32">
        <v/>
      </c>
      <c r="F366" s="33">
        <v>3.90</v>
      </c>
      <c r="G366" s="34">
        <v/>
      </c>
      <c r="H366" s="35">
        <v>1.000</v>
      </c>
      <c r="I366" s="36">
        <f>ROUND(PRODUCT(E366:H366),2)</f>
        <v>3.90</v>
      </c>
      <c r="J366" s="32">
        <v/>
      </c>
      <c r="K366" s="32">
        <f/>
        <v/>
      </c>
      <c r="L366" s="32" t="s">
        <v/>
      </c>
      <c r="M366" s="32" t="s">
        <v/>
      </c>
      <c r="N366" s="32" t="s">
        <v/>
      </c>
      <!--$VAR_NUOVA_CELLA_PREZZI$-->
    </row>
    <row r="367" spans="1:16" ht="10.5" customHeight="1" thickTop="1" thickBot="1">
      <c r="B367" s="32" t="s">
        <v/>
      </c>
      <c r="C367" s="23" t="s">
        <v/>
      </c>
      <c r="D367" s="23" t="s">
        <v>1569</v>
      </c>
      <c r="E367" s="32">
        <v/>
      </c>
      <c r="F367" s="33">
        <v>5.20</v>
      </c>
      <c r="G367" s="34">
        <v/>
      </c>
      <c r="H367" s="35">
        <v>1.000</v>
      </c>
      <c r="I367" s="36">
        <f>ROUND(PRODUCT(E367:H367),2)</f>
        <v>5.20</v>
      </c>
      <c r="J367" s="32">
        <v/>
      </c>
      <c r="K367" s="32">
        <f/>
        <v/>
      </c>
      <c r="L367" s="32" t="s">
        <v/>
      </c>
      <c r="M367" s="32" t="s">
        <v/>
      </c>
      <c r="N367" s="32" t="s">
        <v/>
      </c>
      <!--$VAR_NUOVA_CELLA_PREZZI$-->
    </row>
    <row r="368" spans="1:16" ht="10.5" customHeight="1" thickTop="1" thickBot="1">
      <c r="B368" s="32" t="s">
        <v/>
      </c>
      <c r="C368" s="23" t="s">
        <v/>
      </c>
      <c r="D368" s="23" t="s">
        <v>1576</v>
      </c>
      <c r="E368" s="32">
        <v/>
      </c>
      <c r="F368" s="33">
        <v>2.25</v>
      </c>
      <c r="G368" s="34">
        <v/>
      </c>
      <c r="H368" s="35">
        <v>1.000</v>
      </c>
      <c r="I368" s="36">
        <f>ROUND(PRODUCT(E368:H368),2)</f>
        <v>2.25</v>
      </c>
      <c r="J368" s="32">
        <v/>
      </c>
      <c r="K368" s="32">
        <f/>
        <v/>
      </c>
      <c r="L368" s="32" t="s">
        <v/>
      </c>
      <c r="M368" s="32" t="s">
        <v/>
      </c>
      <c r="N368" s="32" t="s">
        <v/>
      </c>
      <!--$VAR_NUOVA_CELLA_PREZZI$-->
    </row>
    <row r="369" spans="1:16" ht="10.5" customHeight="1" thickTop="1" thickBot="1">
      <c r="B369" s="32" t="s">
        <v/>
      </c>
      <c r="C369" s="23" t="s">
        <v/>
      </c>
      <c r="D369" s="23" t="s">
        <v>1583</v>
      </c>
      <c r="E369" s="32">
        <v/>
      </c>
      <c r="F369" s="33">
        <v>1.00</v>
      </c>
      <c r="G369" s="34">
        <v/>
      </c>
      <c r="H369" s="35">
        <v>1.000</v>
      </c>
      <c r="I369" s="36">
        <f>ROUND(PRODUCT(E369:H369),2)</f>
        <v>1.00</v>
      </c>
      <c r="J369" s="32">
        <v/>
      </c>
      <c r="K369" s="32">
        <f/>
        <v/>
      </c>
      <c r="L369" s="32" t="s">
        <v/>
      </c>
      <c r="M369" s="32" t="s">
        <v/>
      </c>
      <c r="N369" s="32" t="s">
        <v/>
      </c>
      <!--$VAR_NUOVA_CELLA_PREZZI$-->
    </row>
    <row r="370" spans="1:16" ht="10.5" customHeight="1" thickTop="1" thickBot="1">
      <c r="B370" s="32" t="s">
        <v/>
      </c>
      <c r="C370" s="23" t="s">
        <v/>
      </c>
      <c r="D370" s="23" t="s">
        <v>1590</v>
      </c>
      <c r="E370" s="32">
        <v/>
      </c>
      <c r="F370" s="33">
        <v>2.25</v>
      </c>
      <c r="G370" s="34">
        <v/>
      </c>
      <c r="H370" s="35">
        <v>1.000</v>
      </c>
      <c r="I370" s="36">
        <f>ROUND(PRODUCT(E370:H370),2)</f>
        <v>2.25</v>
      </c>
      <c r="J370" s="32">
        <v/>
      </c>
      <c r="K370" s="32">
        <f/>
        <v/>
      </c>
      <c r="L370" s="32" t="s">
        <v/>
      </c>
      <c r="M370" s="32" t="s">
        <v/>
      </c>
      <c r="N370" s="32" t="s">
        <v/>
      </c>
      <!--$VAR_NUOVA_CELLA_PREZZI$-->
    </row>
    <row r="371" spans="1:16" ht="10.5" customHeight="1" thickTop="1" thickBot="1">
      <c r="B371" s="32" t="s">
        <v/>
      </c>
      <c r="C371" s="23" t="s">
        <v/>
      </c>
      <c r="D371" s="23" t="s">
        <v>1597</v>
      </c>
      <c r="E371" s="32">
        <v/>
      </c>
      <c r="F371" s="33">
        <v>3.60</v>
      </c>
      <c r="G371" s="34">
        <v/>
      </c>
      <c r="H371" s="35">
        <v>1.000</v>
      </c>
      <c r="I371" s="36">
        <f>ROUND(PRODUCT(E371:H371),2)</f>
        <v>3.60</v>
      </c>
      <c r="J371" s="32">
        <v/>
      </c>
      <c r="K371" s="32">
        <f/>
        <v/>
      </c>
      <c r="L371" s="32" t="s">
        <v/>
      </c>
      <c r="M371" s="32" t="s">
        <v/>
      </c>
      <c r="N371" s="32" t="s">
        <v/>
      </c>
      <!--$VAR_NUOVA_CELLA_PREZZI$-->
    </row>
    <row r="372" spans="1:16" ht="10.5" customHeight="1" thickTop="1" thickBot="1">
      <c r="B372" s="32" t="s">
        <v/>
      </c>
      <c r="C372" s="23" t="s">
        <v/>
      </c>
      <c r="D372" s="32" t="s">
        <v/>
      </c>
      <c r="E372" s="32">
        <v/>
      </c>
      <c r="F372" s="33">
        <v/>
      </c>
      <c r="G372" s="34">
        <v/>
      </c>
      <c r="H372" s="35">
        <v/>
      </c>
      <c r="I372" s="36">
        <f/>
        <v/>
      </c>
      <c r="J372" s="32">
        <v/>
      </c>
      <c r="K372" s="32">
        <f/>
        <v/>
      </c>
      <c r="L372" s="32" t="s">
        <v/>
      </c>
      <c r="M372" s="32" t="s">
        <v/>
      </c>
      <c r="N372" s="32" t="s">
        <v>1604</v>
      </c>
      <!--$VAR_NUOVA_CELLA_PREZZI$-->
    </row>
    <row r="373" spans="1:16" ht="10.5" customHeight="1" thickTop="1" thickBot="1">
      <c r="B373" s="32" t="s">
        <v/>
      </c>
      <c r="C373" s="23" t="s">
        <v/>
      </c>
      <c r="D373" s="32" t="s">
        <v>1605</v>
      </c>
      <c r="E373" s="32">
        <v/>
      </c>
      <c r="F373" s="33">
        <v/>
      </c>
      <c r="G373" s="34">
        <v/>
      </c>
      <c r="H373" s="35">
        <v/>
      </c>
      <c r="I373" s="36">
        <f>ROUND(SUM(I363:I372),2)</f>
        <v>22.40</v>
      </c>
      <c r="J373" s="32">
        <v>146.27</v>
      </c>
      <c r="K373" s="32">
        <f>ROUND(PRODUCT(I373:J373),2)</f>
        <v>3276.45</v>
      </c>
      <c r="L373" s="32" t="s">
        <v/>
      </c>
      <c r="M373" s="32" t="s">
        <v/>
      </c>
      <c r="N373" s="32" t="s">
        <v/>
      </c>
      <!--$VAR_NUOVA_CELLA_PREZZI$-->
    </row>
    <row r="374" spans="1:16" ht="10.5" customHeight="1" thickTop="1" thickBot="1">
      <c r="B374" s="32" t="s">
        <v/>
      </c>
      <c r="C374" s="23" t="s">
        <v/>
      </c>
      <c r="D374" s="32" t="s">
        <v>1611</v>
      </c>
      <c r="E374" s="32">
        <v/>
      </c>
      <c r="F374" s="33">
        <v/>
      </c>
      <c r="G374" s="34">
        <v/>
      </c>
      <c r="H374" s="35">
        <v/>
      </c>
      <c r="I374" s="36">
        <f/>
        <v/>
      </c>
      <c r="J374" s="32">
        <v/>
      </c>
      <c r="K374" s="32">
        <f/>
        <v/>
      </c>
      <c r="L374" s="32" t="s">
        <v/>
      </c>
      <c r="M374" s="32" t="s">
        <v/>
      </c>
      <c r="N374" s="32" t="s">
        <v/>
      </c>
      <!--$VAR_NUOVA_CELLA_PREZZI$-->
    </row>
    <row r="375" spans="1:16" ht="91" customHeight="1" thickTop="1" thickBot="1">
      <c r="B375" s="32" t="s">
        <v>1612</v>
      </c>
      <c r="C375" s="23" t="s">
        <v>1613</v>
      </c>
      <c r="D375" s="62" t="s">
        <v>1614</v>
      </c>
      <c r="E375" s="32">
        <v/>
      </c>
      <c r="F375" s="33">
        <v/>
      </c>
      <c r="G375" s="34">
        <v/>
      </c>
      <c r="H375" s="35">
        <v/>
      </c>
      <c r="I375" s="36">
        <f/>
        <v/>
      </c>
      <c r="J375" s="32">
        <v/>
      </c>
      <c r="K375" s="32">
        <f/>
        <v/>
      </c>
      <c r="L375" s="32" t="s">
        <v/>
      </c>
      <c r="M375" s="32" t="s">
        <v/>
      </c>
      <c r="N375" s="32" t="s">
        <v/>
      </c>
      <!--$VAR_NUOVA_CELLA_PREZZI$-->
    </row>
    <row r="376" spans="1:16" ht="10.5" customHeight="1" thickTop="1" thickBot="1">
      <c r="B376" s="32" t="s">
        <v/>
      </c>
      <c r="C376" s="23" t="s">
        <v/>
      </c>
      <c r="D376" s="23" t="s">
        <v>1615</v>
      </c>
      <c r="E376" s="32">
        <v/>
      </c>
      <c r="F376" s="33">
        <v/>
      </c>
      <c r="G376" s="34">
        <v/>
      </c>
      <c r="H376" s="35">
        <v/>
      </c>
      <c r="I376" s="36">
        <f/>
        <v/>
      </c>
      <c r="J376" s="32">
        <v/>
      </c>
      <c r="K376" s="32">
        <f/>
        <v/>
      </c>
      <c r="L376" s="32" t="s">
        <v/>
      </c>
      <c r="M376" s="32" t="s">
        <v/>
      </c>
      <c r="N376" s="32" t="s">
        <v/>
      </c>
      <!--$VAR_NUOVA_CELLA_PREZZI$-->
    </row>
    <row r="377" spans="1:16" ht="10.5" customHeight="1" thickTop="1" thickBot="1">
      <c r="B377" s="32" t="s">
        <v/>
      </c>
      <c r="C377" s="23" t="s">
        <v/>
      </c>
      <c r="D377" s="23" t="s">
        <v>1616</v>
      </c>
      <c r="E377" s="32">
        <v/>
      </c>
      <c r="F377" s="33">
        <v>4.20</v>
      </c>
      <c r="G377" s="34">
        <v/>
      </c>
      <c r="H377" s="35">
        <v>0.850</v>
      </c>
      <c r="I377" s="36">
        <f>ROUND(PRODUCT(E377:H377),2)</f>
        <v>3.57</v>
      </c>
      <c r="J377" s="32">
        <v/>
      </c>
      <c r="K377" s="32">
        <f/>
        <v/>
      </c>
      <c r="L377" s="32" t="s">
        <v/>
      </c>
      <c r="M377" s="32" t="s">
        <v/>
      </c>
      <c r="N377" s="32" t="s">
        <v/>
      </c>
      <!--$VAR_NUOVA_CELLA_PREZZI$-->
    </row>
    <row r="378" spans="1:16" ht="10.5" customHeight="1" thickTop="1" thickBot="1">
      <c r="B378" s="32" t="s">
        <v/>
      </c>
      <c r="C378" s="23" t="s">
        <v/>
      </c>
      <c r="D378" s="23" t="s">
        <v>1623</v>
      </c>
      <c r="E378" s="32">
        <v/>
      </c>
      <c r="F378" s="33">
        <v>1.35</v>
      </c>
      <c r="G378" s="34">
        <v/>
      </c>
      <c r="H378" s="35">
        <v>0.850</v>
      </c>
      <c r="I378" s="36">
        <f>ROUND(PRODUCT(E378:H378),2)</f>
        <v>1.15</v>
      </c>
      <c r="J378" s="32">
        <v/>
      </c>
      <c r="K378" s="32">
        <f/>
        <v/>
      </c>
      <c r="L378" s="32" t="s">
        <v/>
      </c>
      <c r="M378" s="32" t="s">
        <v/>
      </c>
      <c r="N378" s="32" t="s">
        <v/>
      </c>
      <!--$VAR_NUOVA_CELLA_PREZZI$-->
    </row>
    <row r="379" spans="1:16" ht="10.5" customHeight="1" thickTop="1" thickBot="1">
      <c r="B379" s="32" t="s">
        <v/>
      </c>
      <c r="C379" s="23" t="s">
        <v/>
      </c>
      <c r="D379" s="23" t="s">
        <v>1630</v>
      </c>
      <c r="E379" s="32">
        <v/>
      </c>
      <c r="F379" s="33">
        <v>2.25</v>
      </c>
      <c r="G379" s="34">
        <v/>
      </c>
      <c r="H379" s="35">
        <v>0.850</v>
      </c>
      <c r="I379" s="36">
        <f>ROUND(PRODUCT(E379:H379),2)</f>
        <v>1.91</v>
      </c>
      <c r="J379" s="32">
        <v/>
      </c>
      <c r="K379" s="32">
        <f/>
        <v/>
      </c>
      <c r="L379" s="32" t="s">
        <v/>
      </c>
      <c r="M379" s="32" t="s">
        <v/>
      </c>
      <c r="N379" s="32" t="s">
        <v/>
      </c>
      <!--$VAR_NUOVA_CELLA_PREZZI$-->
    </row>
    <row r="380" spans="1:16" ht="10.5" customHeight="1" thickTop="1" thickBot="1">
      <c r="B380" s="32" t="s">
        <v/>
      </c>
      <c r="C380" s="23" t="s">
        <v/>
      </c>
      <c r="D380" s="23" t="s">
        <v>1637</v>
      </c>
      <c r="E380" s="32">
        <v/>
      </c>
      <c r="F380" s="33">
        <v>5.20</v>
      </c>
      <c r="G380" s="34">
        <v/>
      </c>
      <c r="H380" s="35">
        <v>2.200</v>
      </c>
      <c r="I380" s="36">
        <f>ROUND(PRODUCT(E380:H380),2)</f>
        <v>11.44</v>
      </c>
      <c r="J380" s="32">
        <v/>
      </c>
      <c r="K380" s="32">
        <f/>
        <v/>
      </c>
      <c r="L380" s="32" t="s">
        <v/>
      </c>
      <c r="M380" s="32" t="s">
        <v/>
      </c>
      <c r="N380" s="32" t="s">
        <v/>
      </c>
      <!--$VAR_NUOVA_CELLA_PREZZI$-->
    </row>
    <row r="381" spans="1:16" ht="10.5" customHeight="1" thickTop="1" thickBot="1">
      <c r="B381" s="32" t="s">
        <v/>
      </c>
      <c r="C381" s="23" t="s">
        <v/>
      </c>
      <c r="D381" s="23" t="s">
        <v>1644</v>
      </c>
      <c r="E381" s="32">
        <v>2.00</v>
      </c>
      <c r="F381" s="33">
        <v>2.55</v>
      </c>
      <c r="G381" s="34">
        <v/>
      </c>
      <c r="H381" s="35">
        <v>2.200</v>
      </c>
      <c r="I381" s="36">
        <f>ROUND(PRODUCT(E381:H381),2)</f>
        <v>11.22</v>
      </c>
      <c r="J381" s="32">
        <v/>
      </c>
      <c r="K381" s="32">
        <f/>
        <v/>
      </c>
      <c r="L381" s="32" t="s">
        <v/>
      </c>
      <c r="M381" s="32" t="s">
        <v/>
      </c>
      <c r="N381" s="32" t="s">
        <v/>
      </c>
      <!--$VAR_NUOVA_CELLA_PREZZI$-->
    </row>
    <row r="382" spans="1:16" ht="10.5" customHeight="1" thickTop="1" thickBot="1">
      <c r="B382" s="32" t="s">
        <v/>
      </c>
      <c r="C382" s="23" t="s">
        <v/>
      </c>
      <c r="D382" s="23" t="s">
        <v>1651</v>
      </c>
      <c r="E382" s="32">
        <v/>
      </c>
      <c r="F382" s="33">
        <v>1.00</v>
      </c>
      <c r="G382" s="34">
        <v/>
      </c>
      <c r="H382" s="35">
        <v>2.200</v>
      </c>
      <c r="I382" s="36">
        <f>ROUND(PRODUCT(E382:H382),2)</f>
        <v>2.20</v>
      </c>
      <c r="J382" s="32">
        <v/>
      </c>
      <c r="K382" s="32">
        <f/>
        <v/>
      </c>
      <c r="L382" s="32" t="s">
        <v/>
      </c>
      <c r="M382" s="32" t="s">
        <v/>
      </c>
      <c r="N382" s="32" t="s">
        <v/>
      </c>
      <!--$VAR_NUOVA_CELLA_PREZZI$-->
    </row>
    <row r="383" spans="1:16" ht="10.5" customHeight="1" thickTop="1" thickBot="1">
      <c r="B383" s="32" t="s">
        <v/>
      </c>
      <c r="C383" s="23" t="s">
        <v/>
      </c>
      <c r="D383" s="23" t="s">
        <v>1658</v>
      </c>
      <c r="E383" s="32">
        <v/>
      </c>
      <c r="F383" s="33">
        <v>3.60</v>
      </c>
      <c r="G383" s="34">
        <v/>
      </c>
      <c r="H383" s="35">
        <v>2.200</v>
      </c>
      <c r="I383" s="36">
        <f>ROUND(PRODUCT(E383:H383),2)</f>
        <v>7.92</v>
      </c>
      <c r="J383" s="32">
        <v/>
      </c>
      <c r="K383" s="32">
        <f/>
        <v/>
      </c>
      <c r="L383" s="32" t="s">
        <v/>
      </c>
      <c r="M383" s="32" t="s">
        <v/>
      </c>
      <c r="N383" s="32" t="s">
        <v/>
      </c>
      <!--$VAR_NUOVA_CELLA_PREZZI$-->
    </row>
    <row r="384" spans="1:16" ht="10.5" customHeight="1" thickTop="1" thickBot="1">
      <c r="B384" s="32" t="s">
        <v/>
      </c>
      <c r="C384" s="23" t="s">
        <v/>
      </c>
      <c r="D384" s="32" t="s">
        <v/>
      </c>
      <c r="E384" s="32">
        <v/>
      </c>
      <c r="F384" s="33">
        <v/>
      </c>
      <c r="G384" s="34">
        <v/>
      </c>
      <c r="H384" s="35">
        <v/>
      </c>
      <c r="I384" s="36">
        <f/>
        <v/>
      </c>
      <c r="J384" s="32">
        <v/>
      </c>
      <c r="K384" s="32">
        <f/>
        <v/>
      </c>
      <c r="L384" s="32" t="s">
        <v/>
      </c>
      <c r="M384" s="32" t="s">
        <v/>
      </c>
      <c r="N384" s="32" t="s">
        <v>1665</v>
      </c>
      <!--$VAR_NUOVA_CELLA_PREZZI$-->
    </row>
    <row r="385" spans="1:16" ht="10.5" customHeight="1" thickTop="1" thickBot="1">
      <c r="B385" s="32" t="s">
        <v/>
      </c>
      <c r="C385" s="23" t="s">
        <v/>
      </c>
      <c r="D385" s="32" t="s">
        <v>1666</v>
      </c>
      <c r="E385" s="32">
        <v/>
      </c>
      <c r="F385" s="33">
        <v/>
      </c>
      <c r="G385" s="34">
        <v/>
      </c>
      <c r="H385" s="35">
        <v/>
      </c>
      <c r="I385" s="36">
        <f>ROUND(SUM(I376:I384),2)</f>
        <v>39.41</v>
      </c>
      <c r="J385" s="32">
        <v>75.99</v>
      </c>
      <c r="K385" s="32">
        <f>ROUND(PRODUCT(I385:J385),2)</f>
        <v>2994.77</v>
      </c>
      <c r="L385" s="32" t="s">
        <v/>
      </c>
      <c r="M385" s="32" t="s">
        <v/>
      </c>
      <c r="N385" s="32" t="s">
        <v/>
      </c>
      <!--$VAR_NUOVA_CELLA_PREZZI$-->
    </row>
    <row r="386" spans="1:16" ht="10.5" customHeight="1" thickTop="1" thickBot="1">
      <c r="B386" s="32" t="s">
        <v/>
      </c>
      <c r="C386" s="23" t="s">
        <v/>
      </c>
      <c r="D386" s="32" t="s">
        <v>1672</v>
      </c>
      <c r="E386" s="32">
        <v/>
      </c>
      <c r="F386" s="33">
        <v/>
      </c>
      <c r="G386" s="34">
        <v/>
      </c>
      <c r="H386" s="35">
        <v/>
      </c>
      <c r="I386" s="36">
        <f/>
        <v/>
      </c>
      <c r="J386" s="32">
        <v/>
      </c>
      <c r="K386" s="32">
        <f/>
        <v/>
      </c>
      <c r="L386" s="32" t="s">
        <v/>
      </c>
      <c r="M386" s="32" t="s">
        <v/>
      </c>
      <c r="N386" s="32" t="s">
        <v/>
      </c>
      <!--$VAR_NUOVA_CELLA_PREZZI$-->
    </row>
    <row r="387" spans="1:16" ht="64.1666666666667" customHeight="1" thickTop="1" thickBot="1">
      <c r="B387" s="32" t="s">
        <v>1673</v>
      </c>
      <c r="C387" s="23" t="s">
        <v>1674</v>
      </c>
      <c r="D387" s="62" t="s">
        <v>1675</v>
      </c>
      <c r="E387" s="32">
        <v/>
      </c>
      <c r="F387" s="33">
        <v/>
      </c>
      <c r="G387" s="34">
        <v/>
      </c>
      <c r="H387" s="35">
        <v/>
      </c>
      <c r="I387" s="36">
        <f/>
        <v/>
      </c>
      <c r="J387" s="32">
        <v/>
      </c>
      <c r="K387" s="32">
        <f/>
        <v/>
      </c>
      <c r="L387" s="32" t="s">
        <v/>
      </c>
      <c r="M387" s="32" t="s">
        <v/>
      </c>
      <c r="N387" s="32" t="s">
        <v/>
      </c>
      <!--$VAR_NUOVA_CELLA_PREZZI$-->
    </row>
    <row r="388" spans="1:16" ht="10.5" customHeight="1" thickTop="1" thickBot="1">
      <c r="B388" s="32" t="s">
        <v/>
      </c>
      <c r="C388" s="23" t="s">
        <v/>
      </c>
      <c r="D388" s="23" t="s">
        <v>1676</v>
      </c>
      <c r="E388" s="32">
        <v/>
      </c>
      <c r="F388" s="33">
        <v/>
      </c>
      <c r="G388" s="34">
        <v/>
      </c>
      <c r="H388" s="35">
        <v/>
      </c>
      <c r="I388" s="36">
        <f/>
        <v/>
      </c>
      <c r="J388" s="32">
        <v/>
      </c>
      <c r="K388" s="32">
        <f/>
        <v/>
      </c>
      <c r="L388" s="32" t="s">
        <v/>
      </c>
      <c r="M388" s="32" t="s">
        <v/>
      </c>
      <c r="N388" s="32" t="s">
        <v/>
      </c>
      <!--$VAR_NUOVA_CELLA_PREZZI$-->
    </row>
    <row r="389" spans="1:16" ht="10.5" customHeight="1" thickTop="1" thickBot="1">
      <c r="B389" s="32" t="s">
        <v/>
      </c>
      <c r="C389" s="23" t="s">
        <v/>
      </c>
      <c r="D389" s="23" t="s">
        <v>1677</v>
      </c>
      <c r="E389" s="32">
        <v/>
      </c>
      <c r="F389" s="33">
        <v/>
      </c>
      <c r="G389" s="34">
        <v/>
      </c>
      <c r="H389" s="35">
        <v/>
      </c>
      <c r="I389" s="36">
        <f>ROUND(PRODUCT(E389:H389,39.41),2)</f>
        <v>39.41</v>
      </c>
      <c r="J389" s="32">
        <v/>
      </c>
      <c r="K389" s="32">
        <f/>
        <v/>
      </c>
      <c r="L389" s="32" t="s">
        <v/>
      </c>
      <c r="M389" s="32" t="s">
        <v/>
      </c>
      <c r="N389" s="32" t="s">
        <v/>
      </c>
      <!--$VAR_NUOVA_CELLA_PREZZI$-->
    </row>
    <row r="390" spans="1:16" ht="10.5" customHeight="1" thickTop="1" thickBot="1">
      <c r="B390" s="32" t="s">
        <v/>
      </c>
      <c r="C390" s="23" t="s">
        <v/>
      </c>
      <c r="D390" s="32" t="s">
        <v/>
      </c>
      <c r="E390" s="32">
        <v/>
      </c>
      <c r="F390" s="33">
        <v/>
      </c>
      <c r="G390" s="34">
        <v/>
      </c>
      <c r="H390" s="35">
        <v/>
      </c>
      <c r="I390" s="36">
        <f/>
        <v/>
      </c>
      <c r="J390" s="32">
        <v/>
      </c>
      <c r="K390" s="32">
        <f/>
        <v/>
      </c>
      <c r="L390" s="32" t="s">
        <v/>
      </c>
      <c r="M390" s="32" t="s">
        <v/>
      </c>
      <c r="N390" s="32" t="s">
        <v>1684</v>
      </c>
      <!--$VAR_NUOVA_CELLA_PREZZI$-->
    </row>
    <row r="391" spans="1:16" ht="10.5" customHeight="1" thickTop="1" thickBot="1">
      <c r="B391" s="32" t="s">
        <v/>
      </c>
      <c r="C391" s="23" t="s">
        <v/>
      </c>
      <c r="D391" s="32" t="s">
        <v>1685</v>
      </c>
      <c r="E391" s="32">
        <v/>
      </c>
      <c r="F391" s="33">
        <v/>
      </c>
      <c r="G391" s="34">
        <v/>
      </c>
      <c r="H391" s="35">
        <v/>
      </c>
      <c r="I391" s="36">
        <f>ROUND(SUM(I388:I390),2)</f>
        <v>39.41</v>
      </c>
      <c r="J391" s="32">
        <v>19.78</v>
      </c>
      <c r="K391" s="32">
        <f>ROUND(PRODUCT(I391:J391),2)</f>
        <v>779.53</v>
      </c>
      <c r="L391" s="32" t="s">
        <v/>
      </c>
      <c r="M391" s="32" t="s">
        <v/>
      </c>
      <c r="N391" s="32" t="s">
        <v/>
      </c>
      <!--$VAR_NUOVA_CELLA_PREZZI$-->
    </row>
    <row r="392" spans="1:16" ht="10.5" customHeight="1" thickTop="1" thickBot="1">
      <c r="B392" s="32" t="s">
        <v/>
      </c>
      <c r="C392" s="23" t="s">
        <v/>
      </c>
      <c r="D392" s="32" t="s">
        <v>1691</v>
      </c>
      <c r="E392" s="32">
        <v/>
      </c>
      <c r="F392" s="33">
        <v/>
      </c>
      <c r="G392" s="34">
        <v/>
      </c>
      <c r="H392" s="35">
        <v/>
      </c>
      <c r="I392" s="36">
        <f/>
        <v/>
      </c>
      <c r="J392" s="32">
        <v/>
      </c>
      <c r="K392" s="32">
        <f/>
        <v/>
      </c>
      <c r="L392" s="32" t="s">
        <v/>
      </c>
      <c r="M392" s="32" t="s">
        <v/>
      </c>
      <c r="N392" s="32" t="s">
        <v/>
      </c>
      <!--$VAR_NUOVA_CELLA_PREZZI$-->
    </row>
    <row r="393" spans="1:16" ht="79" customHeight="1" thickTop="1" thickBot="1">
      <c r="B393" s="32" t="s">
        <v>1692</v>
      </c>
      <c r="C393" s="23" t="s">
        <v>1693</v>
      </c>
      <c r="D393" s="62" t="s">
        <v>1694</v>
      </c>
      <c r="E393" s="32">
        <v/>
      </c>
      <c r="F393" s="33">
        <v/>
      </c>
      <c r="G393" s="34">
        <v/>
      </c>
      <c r="H393" s="35">
        <v/>
      </c>
      <c r="I393" s="36">
        <f/>
        <v/>
      </c>
      <c r="J393" s="32">
        <v/>
      </c>
      <c r="K393" s="32">
        <f/>
        <v/>
      </c>
      <c r="L393" s="32" t="s">
        <v/>
      </c>
      <c r="M393" s="32" t="s">
        <v/>
      </c>
      <c r="N393" s="32" t="s">
        <v/>
      </c>
      <!--$VAR_NUOVA_CELLA_PREZZI$-->
    </row>
    <row r="394" spans="1:16" ht="10.5" customHeight="1" thickTop="1" thickBot="1">
      <c r="B394" s="32" t="s">
        <v/>
      </c>
      <c r="C394" s="23" t="s">
        <v/>
      </c>
      <c r="D394" s="23" t="s">
        <v>1695</v>
      </c>
      <c r="E394" s="32">
        <v/>
      </c>
      <c r="F394" s="33">
        <v/>
      </c>
      <c r="G394" s="34">
        <v/>
      </c>
      <c r="H394" s="35">
        <v/>
      </c>
      <c r="I394" s="36">
        <f/>
        <v/>
      </c>
      <c r="J394" s="32">
        <v/>
      </c>
      <c r="K394" s="32">
        <f/>
        <v/>
      </c>
      <c r="L394" s="32" t="s">
        <v/>
      </c>
      <c r="M394" s="32" t="s">
        <v/>
      </c>
      <c r="N394" s="32" t="s">
        <v/>
      </c>
      <!--$VAR_NUOVA_CELLA_PREZZI$-->
    </row>
    <row r="395" spans="1:16" ht="10.5" customHeight="1" thickTop="1" thickBot="1">
      <c r="B395" s="32" t="s">
        <v/>
      </c>
      <c r="C395" s="23" t="s">
        <v/>
      </c>
      <c r="D395" s="23" t="s">
        <v>1696</v>
      </c>
      <c r="E395" s="32">
        <v>2.00</v>
      </c>
      <c r="F395" s="33">
        <v>5.20</v>
      </c>
      <c r="G395" s="34">
        <v>0.400</v>
      </c>
      <c r="H395" s="35">
        <v/>
      </c>
      <c r="I395" s="36">
        <f>ROUND(PRODUCT(E395:H395),2)</f>
        <v>4.16</v>
      </c>
      <c r="J395" s="32">
        <v/>
      </c>
      <c r="K395" s="32">
        <f/>
        <v/>
      </c>
      <c r="L395" s="32" t="s">
        <v/>
      </c>
      <c r="M395" s="32" t="s">
        <v/>
      </c>
      <c r="N395" s="32" t="s">
        <v/>
      </c>
      <!--$VAR_NUOVA_CELLA_PREZZI$-->
    </row>
    <row r="396" spans="1:16" ht="10.5" customHeight="1" thickTop="1" thickBot="1">
      <c r="B396" s="32" t="s">
        <v/>
      </c>
      <c r="C396" s="23" t="s">
        <v/>
      </c>
      <c r="D396" s="23" t="s">
        <v>1703</v>
      </c>
      <c r="E396" s="32">
        <v>2.00</v>
      </c>
      <c r="F396" s="33">
        <v>2.55</v>
      </c>
      <c r="G396" s="34">
        <v>0.400</v>
      </c>
      <c r="H396" s="35">
        <v/>
      </c>
      <c r="I396" s="36">
        <f>ROUND(PRODUCT(E396:H396),2)</f>
        <v>2.04</v>
      </c>
      <c r="J396" s="32">
        <v/>
      </c>
      <c r="K396" s="32">
        <f/>
        <v/>
      </c>
      <c r="L396" s="32" t="s">
        <v/>
      </c>
      <c r="M396" s="32" t="s">
        <v/>
      </c>
      <c r="N396" s="32" t="s">
        <v/>
      </c>
      <!--$VAR_NUOVA_CELLA_PREZZI$-->
    </row>
    <row r="397" spans="1:16" ht="10.5" customHeight="1" thickTop="1" thickBot="1">
      <c r="B397" s="32" t="s">
        <v/>
      </c>
      <c r="C397" s="23" t="s">
        <v/>
      </c>
      <c r="D397" s="32" t="s">
        <v/>
      </c>
      <c r="E397" s="32">
        <v/>
      </c>
      <c r="F397" s="33">
        <v/>
      </c>
      <c r="G397" s="34">
        <v/>
      </c>
      <c r="H397" s="35">
        <v/>
      </c>
      <c r="I397" s="36">
        <f/>
        <v/>
      </c>
      <c r="J397" s="32">
        <v/>
      </c>
      <c r="K397" s="32">
        <f/>
        <v/>
      </c>
      <c r="L397" s="32" t="s">
        <v/>
      </c>
      <c r="M397" s="32" t="s">
        <v/>
      </c>
      <c r="N397" s="32" t="s">
        <v>1710</v>
      </c>
      <!--$VAR_NUOVA_CELLA_PREZZI$-->
    </row>
    <row r="398" spans="1:16" ht="10.5" customHeight="1" thickTop="1" thickBot="1">
      <c r="B398" s="32" t="s">
        <v/>
      </c>
      <c r="C398" s="23" t="s">
        <v/>
      </c>
      <c r="D398" s="32" t="s">
        <v>1711</v>
      </c>
      <c r="E398" s="32">
        <v/>
      </c>
      <c r="F398" s="33">
        <v/>
      </c>
      <c r="G398" s="34">
        <v/>
      </c>
      <c r="H398" s="35">
        <v/>
      </c>
      <c r="I398" s="36">
        <f>ROUND(SUM(I394:I397),2)</f>
        <v>6.20</v>
      </c>
      <c r="J398" s="32">
        <v>141.65</v>
      </c>
      <c r="K398" s="32">
        <f>ROUND(PRODUCT(I398:J398),2)</f>
        <v>878.23</v>
      </c>
      <c r="L398" s="32" t="s">
        <v/>
      </c>
      <c r="M398" s="32" t="s">
        <v/>
      </c>
      <c r="N398" s="32" t="s">
        <v/>
      </c>
      <!--$VAR_NUOVA_CELLA_PREZZI$-->
    </row>
    <row r="399" spans="1:16" ht="10.5" customHeight="1" thickTop="1" thickBot="1">
      <c r="B399" s="32" t="s">
        <v/>
      </c>
      <c r="C399" s="23" t="s">
        <v/>
      </c>
      <c r="D399" s="32" t="s">
        <v>1717</v>
      </c>
      <c r="E399" s="32">
        <v/>
      </c>
      <c r="F399" s="33">
        <v/>
      </c>
      <c r="G399" s="34">
        <v/>
      </c>
      <c r="H399" s="35">
        <v/>
      </c>
      <c r="I399" s="36">
        <f/>
        <v/>
      </c>
      <c r="J399" s="32">
        <v/>
      </c>
      <c r="K399" s="32">
        <f/>
        <v/>
      </c>
      <c r="L399" s="32" t="s">
        <v/>
      </c>
      <c r="M399" s="32" t="s">
        <v/>
      </c>
      <c r="N399" s="32" t="s">
        <v/>
      </c>
      <!--$VAR_NUOVA_CELLA_PREZZI$-->
    </row>
    <row r="400" spans="1:16" ht="76.8333333333333" customHeight="1" thickTop="1" thickBot="1">
      <c r="B400" s="32" t="s">
        <v>1718</v>
      </c>
      <c r="C400" s="23" t="s">
        <v>1719</v>
      </c>
      <c r="D400" s="62" t="s">
        <v>1720</v>
      </c>
      <c r="E400" s="32">
        <v/>
      </c>
      <c r="F400" s="33">
        <v/>
      </c>
      <c r="G400" s="34">
        <v/>
      </c>
      <c r="H400" s="35">
        <v/>
      </c>
      <c r="I400" s="36">
        <f/>
        <v/>
      </c>
      <c r="J400" s="32">
        <v/>
      </c>
      <c r="K400" s="32">
        <f/>
        <v/>
      </c>
      <c r="L400" s="32" t="s">
        <v/>
      </c>
      <c r="M400" s="32" t="s">
        <v/>
      </c>
      <c r="N400" s="32" t="s">
        <v/>
      </c>
      <!--$VAR_NUOVA_CELLA_PREZZI$-->
    </row>
    <row r="401" spans="1:16" ht="10.5" customHeight="1" thickTop="1" thickBot="1">
      <c r="B401" s="32" t="s">
        <v/>
      </c>
      <c r="C401" s="23" t="s">
        <v/>
      </c>
      <c r="D401" s="23" t="s">
        <v>1721</v>
      </c>
      <c r="E401" s="32">
        <v/>
      </c>
      <c r="F401" s="33">
        <v/>
      </c>
      <c r="G401" s="34">
        <v/>
      </c>
      <c r="H401" s="35">
        <v/>
      </c>
      <c r="I401" s="36">
        <f/>
        <v/>
      </c>
      <c r="J401" s="32">
        <v/>
      </c>
      <c r="K401" s="32">
        <f/>
        <v/>
      </c>
      <c r="L401" s="32" t="s">
        <v/>
      </c>
      <c r="M401" s="32" t="s">
        <v/>
      </c>
      <c r="N401" s="32" t="s">
        <v/>
      </c>
      <!--$VAR_NUOVA_CELLA_PREZZI$-->
    </row>
    <row r="402" spans="1:16" ht="10.5" customHeight="1" thickTop="1" thickBot="1">
      <c r="B402" s="32" t="s">
        <v/>
      </c>
      <c r="C402" s="23" t="s">
        <v/>
      </c>
      <c r="D402" s="23" t="s">
        <v>1722</v>
      </c>
      <c r="E402" s="32">
        <v/>
      </c>
      <c r="F402" s="33">
        <v>8.20</v>
      </c>
      <c r="G402" s="34">
        <v/>
      </c>
      <c r="H402" s="35">
        <v>2.750</v>
      </c>
      <c r="I402" s="36">
        <f>ROUND(PRODUCT(E402:H402),2)</f>
        <v>22.55</v>
      </c>
      <c r="J402" s="32">
        <v/>
      </c>
      <c r="K402" s="32">
        <f/>
        <v/>
      </c>
      <c r="L402" s="32" t="s">
        <v/>
      </c>
      <c r="M402" s="32" t="s">
        <v/>
      </c>
      <c r="N402" s="32" t="s">
        <v/>
      </c>
      <!--$VAR_NUOVA_CELLA_PREZZI$-->
    </row>
    <row r="403" spans="1:16" ht="10.5" customHeight="1" thickTop="1" thickBot="1">
      <c r="B403" s="32" t="s">
        <v/>
      </c>
      <c r="C403" s="23" t="s">
        <v/>
      </c>
      <c r="D403" s="32" t="s">
        <v/>
      </c>
      <c r="E403" s="32">
        <v/>
      </c>
      <c r="F403" s="33">
        <v/>
      </c>
      <c r="G403" s="34">
        <v/>
      </c>
      <c r="H403" s="35">
        <v/>
      </c>
      <c r="I403" s="36">
        <f/>
        <v/>
      </c>
      <c r="J403" s="32">
        <v/>
      </c>
      <c r="K403" s="32">
        <f/>
        <v/>
      </c>
      <c r="L403" s="32" t="s">
        <v/>
      </c>
      <c r="M403" s="32" t="s">
        <v/>
      </c>
      <c r="N403" s="32" t="s">
        <v>1729</v>
      </c>
      <!--$VAR_NUOVA_CELLA_PREZZI$-->
    </row>
    <row r="404" spans="1:16" ht="10.5" customHeight="1" thickTop="1" thickBot="1">
      <c r="B404" s="32" t="s">
        <v/>
      </c>
      <c r="C404" s="23" t="s">
        <v/>
      </c>
      <c r="D404" s="32" t="s">
        <v>1730</v>
      </c>
      <c r="E404" s="32">
        <v/>
      </c>
      <c r="F404" s="33">
        <v/>
      </c>
      <c r="G404" s="34">
        <v/>
      </c>
      <c r="H404" s="35">
        <v/>
      </c>
      <c r="I404" s="36">
        <f>ROUND(SUM(I401:I403),2)</f>
        <v>22.55</v>
      </c>
      <c r="J404" s="32">
        <v>37.33</v>
      </c>
      <c r="K404" s="32">
        <f>ROUND(PRODUCT(I404:J404),2)</f>
        <v>841.79</v>
      </c>
      <c r="L404" s="32" t="s">
        <v/>
      </c>
      <c r="M404" s="32" t="s">
        <v/>
      </c>
      <c r="N404" s="32" t="s">
        <v/>
      </c>
      <!--$VAR_NUOVA_CELLA_PREZZI$-->
    </row>
    <row r="405" spans="1:16" ht="10.5" customHeight="1" thickTop="1" thickBot="1">
      <c r="B405" s="32" t="s">
        <v/>
      </c>
      <c r="C405" s="23" t="s">
        <v/>
      </c>
      <c r="D405" s="32" t="s">
        <v>1736</v>
      </c>
      <c r="E405" s="32">
        <v/>
      </c>
      <c r="F405" s="33">
        <v/>
      </c>
      <c r="G405" s="34">
        <v/>
      </c>
      <c r="H405" s="35">
        <v/>
      </c>
      <c r="I405" s="36">
        <f/>
        <v/>
      </c>
      <c r="J405" s="32">
        <v/>
      </c>
      <c r="K405" s="32">
        <f/>
        <v/>
      </c>
      <c r="L405" s="32" t="s">
        <v/>
      </c>
      <c r="M405" s="32" t="s">
        <v/>
      </c>
      <c r="N405" s="32" t="s">
        <v/>
      </c>
      <!--$VAR_NUOVA_CELLA_PREZZI$-->
    </row>
    <row r="406" spans="1:16" ht="76.8333333333333" customHeight="1" thickTop="1" thickBot="1">
      <c r="B406" s="32" t="s">
        <v>1737</v>
      </c>
      <c r="C406" s="23" t="s">
        <v>1738</v>
      </c>
      <c r="D406" s="62" t="s">
        <v>1739</v>
      </c>
      <c r="E406" s="32">
        <v/>
      </c>
      <c r="F406" s="33">
        <v/>
      </c>
      <c r="G406" s="34">
        <v/>
      </c>
      <c r="H406" s="35">
        <v/>
      </c>
      <c r="I406" s="36">
        <f/>
        <v/>
      </c>
      <c r="J406" s="32">
        <v/>
      </c>
      <c r="K406" s="32">
        <f/>
        <v/>
      </c>
      <c r="L406" s="32" t="s">
        <v/>
      </c>
      <c r="M406" s="32" t="s">
        <v/>
      </c>
      <c r="N406" s="32" t="s">
        <v/>
      </c>
      <!--$VAR_NUOVA_CELLA_PREZZI$-->
    </row>
    <row r="407" spans="1:16" ht="10.5" customHeight="1" thickTop="1" thickBot="1">
      <c r="B407" s="32" t="s">
        <v/>
      </c>
      <c r="C407" s="23" t="s">
        <v/>
      </c>
      <c r="D407" s="23" t="s">
        <v>1740</v>
      </c>
      <c r="E407" s="32">
        <v/>
      </c>
      <c r="F407" s="33">
        <v/>
      </c>
      <c r="G407" s="34">
        <v/>
      </c>
      <c r="H407" s="35">
        <v/>
      </c>
      <c r="I407" s="36">
        <f/>
        <v/>
      </c>
      <c r="J407" s="32">
        <v/>
      </c>
      <c r="K407" s="32">
        <f/>
        <v/>
      </c>
      <c r="L407" s="32" t="s">
        <v/>
      </c>
      <c r="M407" s="32" t="s">
        <v/>
      </c>
      <c r="N407" s="32" t="s">
        <v/>
      </c>
      <!--$VAR_NUOVA_CELLA_PREZZI$-->
    </row>
    <row r="408" spans="1:16" ht="10.5" customHeight="1" thickTop="1" thickBot="1">
      <c r="B408" s="32" t="s">
        <v/>
      </c>
      <c r="C408" s="23" t="s">
        <v/>
      </c>
      <c r="D408" s="23" t="s">
        <v>1741</v>
      </c>
      <c r="E408" s="32">
        <v/>
      </c>
      <c r="F408" s="33">
        <v>1.75</v>
      </c>
      <c r="G408" s="34">
        <v/>
      </c>
      <c r="H408" s="35">
        <v>2.750</v>
      </c>
      <c r="I408" s="36">
        <f>ROUND(PRODUCT(E408:H408),2)</f>
        <v>4.81</v>
      </c>
      <c r="J408" s="32">
        <v/>
      </c>
      <c r="K408" s="32">
        <f/>
        <v/>
      </c>
      <c r="L408" s="32" t="s">
        <v/>
      </c>
      <c r="M408" s="32" t="s">
        <v/>
      </c>
      <c r="N408" s="32" t="s">
        <v/>
      </c>
      <!--$VAR_NUOVA_CELLA_PREZZI$-->
    </row>
    <row r="409" spans="1:16" ht="10.5" customHeight="1" thickTop="1" thickBot="1">
      <c r="B409" s="32" t="s">
        <v/>
      </c>
      <c r="C409" s="23" t="s">
        <v/>
      </c>
      <c r="D409" s="32" t="s">
        <v/>
      </c>
      <c r="E409" s="32">
        <v/>
      </c>
      <c r="F409" s="33">
        <v/>
      </c>
      <c r="G409" s="34">
        <v/>
      </c>
      <c r="H409" s="35">
        <v/>
      </c>
      <c r="I409" s="36">
        <f/>
        <v/>
      </c>
      <c r="J409" s="32">
        <v/>
      </c>
      <c r="K409" s="32">
        <f/>
        <v/>
      </c>
      <c r="L409" s="32" t="s">
        <v/>
      </c>
      <c r="M409" s="32" t="s">
        <v/>
      </c>
      <c r="N409" s="32" t="s">
        <v>1748</v>
      </c>
      <!--$VAR_NUOVA_CELLA_PREZZI$-->
    </row>
    <row r="410" spans="1:16" ht="10.5" customHeight="1" thickTop="1" thickBot="1">
      <c r="B410" s="32" t="s">
        <v/>
      </c>
      <c r="C410" s="23" t="s">
        <v/>
      </c>
      <c r="D410" s="32" t="s">
        <v>1749</v>
      </c>
      <c r="E410" s="32">
        <v/>
      </c>
      <c r="F410" s="33">
        <v/>
      </c>
      <c r="G410" s="34">
        <v/>
      </c>
      <c r="H410" s="35">
        <v/>
      </c>
      <c r="I410" s="36">
        <f>ROUND(SUM(I407:I409),2)</f>
        <v>4.81</v>
      </c>
      <c r="J410" s="32">
        <v>51.07</v>
      </c>
      <c r="K410" s="32">
        <f>ROUND(PRODUCT(I410:J410),2)</f>
        <v>245.65</v>
      </c>
      <c r="L410" s="32" t="s">
        <v/>
      </c>
      <c r="M410" s="32" t="s">
        <v/>
      </c>
      <c r="N410" s="32" t="s">
        <v/>
      </c>
      <!--$VAR_NUOVA_CELLA_PREZZI$-->
    </row>
    <row r="411" spans="1:16" ht="10.5" customHeight="1" thickTop="1" thickBot="1">
      <c r="B411" s="32" t="s">
        <v/>
      </c>
      <c r="C411" s="23" t="s">
        <v/>
      </c>
      <c r="D411" s="32" t="s">
        <v>1755</v>
      </c>
      <c r="E411" s="32">
        <v/>
      </c>
      <c r="F411" s="33">
        <v/>
      </c>
      <c r="G411" s="34">
        <v/>
      </c>
      <c r="H411" s="35">
        <v/>
      </c>
      <c r="I411" s="36">
        <f/>
        <v/>
      </c>
      <c r="J411" s="32">
        <v/>
      </c>
      <c r="K411" s="32">
        <f/>
        <v/>
      </c>
      <c r="L411" s="32" t="s">
        <v/>
      </c>
      <c r="M411" s="32" t="s">
        <v/>
      </c>
      <c r="N411" s="32" t="s">
        <v/>
      </c>
      <!--$VAR_NUOVA_CELLA_PREZZI$-->
    </row>
    <row r="412" spans="1:16" ht="79.3333333333333" customHeight="1" thickTop="1" thickBot="1">
      <c r="B412" s="32" t="s">
        <v>1756</v>
      </c>
      <c r="C412" s="23" t="s">
        <v>1757</v>
      </c>
      <c r="D412" s="62" t="s">
        <v>1758</v>
      </c>
      <c r="E412" s="32">
        <v/>
      </c>
      <c r="F412" s="33">
        <v/>
      </c>
      <c r="G412" s="34">
        <v/>
      </c>
      <c r="H412" s="35">
        <v/>
      </c>
      <c r="I412" s="36">
        <f/>
        <v/>
      </c>
      <c r="J412" s="32">
        <v/>
      </c>
      <c r="K412" s="32">
        <f/>
        <v/>
      </c>
      <c r="L412" s="32" t="s">
        <v/>
      </c>
      <c r="M412" s="32" t="s">
        <v/>
      </c>
      <c r="N412" s="32" t="s">
        <v/>
      </c>
      <!--$VAR_NUOVA_CELLA_PREZZI$-->
    </row>
    <row r="413" spans="1:16" ht="10.5" customHeight="1" thickTop="1" thickBot="1">
      <c r="B413" s="32" t="s">
        <v/>
      </c>
      <c r="C413" s="23" t="s">
        <v/>
      </c>
      <c r="D413" s="23" t="s">
        <v>1759</v>
      </c>
      <c r="E413" s="32">
        <v/>
      </c>
      <c r="F413" s="33">
        <v/>
      </c>
      <c r="G413" s="34">
        <v/>
      </c>
      <c r="H413" s="35">
        <v/>
      </c>
      <c r="I413" s="36">
        <f/>
        <v/>
      </c>
      <c r="J413" s="32">
        <v/>
      </c>
      <c r="K413" s="32">
        <f/>
        <v/>
      </c>
      <c r="L413" s="32" t="s">
        <v/>
      </c>
      <c r="M413" s="32" t="s">
        <v/>
      </c>
      <c r="N413" s="32" t="s">
        <v/>
      </c>
      <!--$VAR_NUOVA_CELLA_PREZZI$-->
    </row>
    <row r="414" spans="1:16" ht="10.5" customHeight="1" thickTop="1" thickBot="1">
      <c r="B414" s="32" t="s">
        <v/>
      </c>
      <c r="C414" s="23" t="s">
        <v/>
      </c>
      <c r="D414" s="23" t="s">
        <v>1760</v>
      </c>
      <c r="E414" s="32">
        <v/>
      </c>
      <c r="F414" s="33">
        <v/>
      </c>
      <c r="G414" s="34">
        <v/>
      </c>
      <c r="H414" s="35">
        <v/>
      </c>
      <c r="I414" s="36">
        <f>ROUND(PRODUCT(E414:H414,22.55),2)</f>
        <v>22.55</v>
      </c>
      <c r="J414" s="32">
        <v/>
      </c>
      <c r="K414" s="32">
        <f/>
        <v/>
      </c>
      <c r="L414" s="32" t="s">
        <v/>
      </c>
      <c r="M414" s="32" t="s">
        <v/>
      </c>
      <c r="N414" s="32" t="s">
        <v/>
      </c>
      <!--$VAR_NUOVA_CELLA_PREZZI$-->
    </row>
    <row r="415" spans="1:16" ht="10.5" customHeight="1" thickTop="1" thickBot="1">
      <c r="B415" s="32" t="s">
        <v/>
      </c>
      <c r="C415" s="23" t="s">
        <v/>
      </c>
      <c r="D415" s="23" t="s">
        <v>1767</v>
      </c>
      <c r="E415" s="32">
        <v>2.00</v>
      </c>
      <c r="F415" s="33">
        <v/>
      </c>
      <c r="G415" s="34">
        <v/>
      </c>
      <c r="H415" s="35">
        <v/>
      </c>
      <c r="I415" s="36">
        <f>ROUND(PRODUCT(E415:H415,4.81),2)</f>
        <v>9.62</v>
      </c>
      <c r="J415" s="32">
        <v/>
      </c>
      <c r="K415" s="32">
        <f/>
        <v/>
      </c>
      <c r="L415" s="32" t="s">
        <v/>
      </c>
      <c r="M415" s="32" t="s">
        <v/>
      </c>
      <c r="N415" s="32" t="s">
        <v/>
      </c>
      <!--$VAR_NUOVA_CELLA_PREZZI$-->
    </row>
    <row r="416" spans="1:16" ht="10.5" customHeight="1" thickTop="1" thickBot="1">
      <c r="B416" s="32" t="s">
        <v/>
      </c>
      <c r="C416" s="23" t="s">
        <v/>
      </c>
      <c r="D416" s="32" t="s">
        <v/>
      </c>
      <c r="E416" s="32">
        <v/>
      </c>
      <c r="F416" s="33">
        <v/>
      </c>
      <c r="G416" s="34">
        <v/>
      </c>
      <c r="H416" s="35">
        <v/>
      </c>
      <c r="I416" s="36">
        <f/>
        <v/>
      </c>
      <c r="J416" s="32">
        <v/>
      </c>
      <c r="K416" s="32">
        <f/>
        <v/>
      </c>
      <c r="L416" s="32" t="s">
        <v/>
      </c>
      <c r="M416" s="32" t="s">
        <v/>
      </c>
      <c r="N416" s="32" t="s">
        <v>1774</v>
      </c>
      <!--$VAR_NUOVA_CELLA_PREZZI$-->
    </row>
    <row r="417" spans="1:16" ht="10.5" customHeight="1" thickTop="1" thickBot="1">
      <c r="B417" s="32" t="s">
        <v/>
      </c>
      <c r="C417" s="23" t="s">
        <v/>
      </c>
      <c r="D417" s="32" t="s">
        <v>1775</v>
      </c>
      <c r="E417" s="32">
        <v/>
      </c>
      <c r="F417" s="33">
        <v/>
      </c>
      <c r="G417" s="34">
        <v/>
      </c>
      <c r="H417" s="35">
        <v/>
      </c>
      <c r="I417" s="36">
        <f>ROUND(SUM(I413:I416),2)</f>
        <v>32.17</v>
      </c>
      <c r="J417" s="32">
        <v>10.59</v>
      </c>
      <c r="K417" s="32">
        <f>ROUND(PRODUCT(I417:J417),2)</f>
        <v>340.68</v>
      </c>
      <c r="L417" s="32" t="s">
        <v/>
      </c>
      <c r="M417" s="32" t="s">
        <v/>
      </c>
      <c r="N417" s="32" t="s">
        <v/>
      </c>
      <!--$VAR_NUOVA_CELLA_PREZZI$-->
    </row>
    <row r="418" spans="1:16" ht="10.5" customHeight="1" thickTop="1" thickBot="1">
      <c r="B418" s="32" t="s">
        <v/>
      </c>
      <c r="C418" s="23" t="s">
        <v/>
      </c>
      <c r="D418" s="32" t="s">
        <v>1781</v>
      </c>
      <c r="E418" s="32">
        <v/>
      </c>
      <c r="F418" s="33">
        <v/>
      </c>
      <c r="G418" s="34">
        <v/>
      </c>
      <c r="H418" s="35">
        <v/>
      </c>
      <c r="I418" s="36">
        <f/>
        <v/>
      </c>
      <c r="J418" s="32">
        <v/>
      </c>
      <c r="K418" s="32">
        <f/>
        <v/>
      </c>
      <c r="L418" s="32" t="s">
        <v/>
      </c>
      <c r="M418" s="32" t="s">
        <v/>
      </c>
      <c r="N418" s="32" t="s">
        <v/>
      </c>
      <!--$VAR_NUOVA_CELLA_PREZZI$-->
    </row>
    <row r="419" spans="1:16" ht="276" customHeight="1" thickTop="1" thickBot="1">
      <c r="B419" s="32" t="s">
        <v>1782</v>
      </c>
      <c r="C419" s="23" t="s">
        <v>1783</v>
      </c>
      <c r="D419" s="62" t="s">
        <v>1784</v>
      </c>
      <c r="E419" s="32">
        <v/>
      </c>
      <c r="F419" s="33">
        <v/>
      </c>
      <c r="G419" s="34">
        <v/>
      </c>
      <c r="H419" s="35">
        <v/>
      </c>
      <c r="I419" s="36">
        <f/>
        <v/>
      </c>
      <c r="J419" s="32">
        <v/>
      </c>
      <c r="K419" s="32">
        <f/>
        <v/>
      </c>
      <c r="L419" s="32" t="s">
        <v/>
      </c>
      <c r="M419" s="32" t="s">
        <v/>
      </c>
      <c r="N419" s="32" t="s">
        <v/>
      </c>
      <!--$VAR_NUOVA_CELLA_PREZZI$-->
    </row>
    <row r="420" spans="1:16" ht="10.5" customHeight="1" thickTop="1" thickBot="1">
      <c r="B420" s="32" t="s">
        <v/>
      </c>
      <c r="C420" s="23" t="s">
        <v/>
      </c>
      <c r="D420" s="23" t="s">
        <v>1785</v>
      </c>
      <c r="E420" s="32">
        <v/>
      </c>
      <c r="F420" s="33">
        <v/>
      </c>
      <c r="G420" s="34">
        <v/>
      </c>
      <c r="H420" s="35">
        <v/>
      </c>
      <c r="I420" s="36">
        <f/>
        <v/>
      </c>
      <c r="J420" s="32">
        <v/>
      </c>
      <c r="K420" s="32">
        <f/>
        <v/>
      </c>
      <c r="L420" s="32" t="s">
        <v/>
      </c>
      <c r="M420" s="32" t="s">
        <v/>
      </c>
      <c r="N420" s="32" t="s">
        <v/>
      </c>
      <!--$VAR_NUOVA_CELLA_PREZZI$-->
    </row>
    <row r="421" spans="1:16" ht="10.5" customHeight="1" thickTop="1" thickBot="1">
      <c r="B421" s="32" t="s">
        <v/>
      </c>
      <c r="C421" s="23" t="s">
        <v/>
      </c>
      <c r="D421" s="23" t="s">
        <v>1786</v>
      </c>
      <c r="E421" s="32">
        <v/>
      </c>
      <c r="F421" s="33">
        <v>2.25</v>
      </c>
      <c r="G421" s="34">
        <v>4.900</v>
      </c>
      <c r="H421" s="35">
        <v/>
      </c>
      <c r="I421" s="36">
        <f>ROUND(PRODUCT(E421:H421),2)</f>
        <v>11.03</v>
      </c>
      <c r="J421" s="32">
        <v/>
      </c>
      <c r="K421" s="32">
        <f/>
        <v/>
      </c>
      <c r="L421" s="32" t="s">
        <v/>
      </c>
      <c r="M421" s="32" t="s">
        <v/>
      </c>
      <c r="N421" s="32" t="s">
        <v/>
      </c>
      <!--$VAR_NUOVA_CELLA_PREZZI$-->
    </row>
    <row r="422" spans="1:16" ht="10.5" customHeight="1" thickTop="1" thickBot="1">
      <c r="B422" s="32" t="s">
        <v/>
      </c>
      <c r="C422" s="23" t="s">
        <v/>
      </c>
      <c r="D422" s="32" t="s">
        <v/>
      </c>
      <c r="E422" s="32">
        <v/>
      </c>
      <c r="F422" s="33">
        <v/>
      </c>
      <c r="G422" s="34">
        <v/>
      </c>
      <c r="H422" s="35">
        <v/>
      </c>
      <c r="I422" s="36">
        <f/>
        <v/>
      </c>
      <c r="J422" s="32">
        <v/>
      </c>
      <c r="K422" s="32">
        <f/>
        <v/>
      </c>
      <c r="L422" s="32" t="s">
        <v/>
      </c>
      <c r="M422" s="32" t="s">
        <v/>
      </c>
      <c r="N422" s="32" t="s">
        <v>1793</v>
      </c>
      <!--$VAR_NUOVA_CELLA_PREZZI$-->
    </row>
    <row r="423" spans="1:16" ht="10.5" customHeight="1" thickTop="1" thickBot="1">
      <c r="B423" s="32" t="s">
        <v/>
      </c>
      <c r="C423" s="23" t="s">
        <v/>
      </c>
      <c r="D423" s="32" t="s">
        <v>1794</v>
      </c>
      <c r="E423" s="32">
        <v/>
      </c>
      <c r="F423" s="33">
        <v/>
      </c>
      <c r="G423" s="34">
        <v/>
      </c>
      <c r="H423" s="35">
        <v/>
      </c>
      <c r="I423" s="36">
        <f>ROUND(SUM(I420:I422),2)</f>
        <v>11.03</v>
      </c>
      <c r="J423" s="32">
        <v>109.95</v>
      </c>
      <c r="K423" s="32">
        <f>ROUND(PRODUCT(I423:J423),2)</f>
        <v>1212.75</v>
      </c>
      <c r="L423" s="32" t="s">
        <v/>
      </c>
      <c r="M423" s="32" t="s">
        <v/>
      </c>
      <c r="N423" s="32" t="s">
        <v/>
      </c>
      <!--$VAR_NUOVA_CELLA_PREZZI$-->
    </row>
    <row r="424" spans="1:16" ht="10.5" customHeight="1" thickTop="1" thickBot="1">
      <c r="B424" s="32" t="s">
        <v/>
      </c>
      <c r="C424" s="23" t="s">
        <v/>
      </c>
      <c r="D424" s="32" t="s">
        <v>1800</v>
      </c>
      <c r="E424" s="32">
        <v/>
      </c>
      <c r="F424" s="33">
        <v/>
      </c>
      <c r="G424" s="34">
        <v/>
      </c>
      <c r="H424" s="35">
        <v/>
      </c>
      <c r="I424" s="36">
        <f/>
        <v/>
      </c>
      <c r="J424" s="32">
        <v/>
      </c>
      <c r="K424" s="32">
        <f/>
        <v/>
      </c>
      <c r="L424" s="32" t="s">
        <v/>
      </c>
      <c r="M424" s="32" t="s">
        <v/>
      </c>
      <c r="N424" s="32" t="s">
        <v/>
      </c>
      <!--$VAR_NUOVA_CELLA_PREZZI$-->
    </row>
    <row r="425" spans="1:16" ht="128.666666666667" customHeight="1" thickTop="1" thickBot="1">
      <c r="B425" s="32" t="s">
        <v>1801</v>
      </c>
      <c r="C425" s="23" t="s">
        <v>1802</v>
      </c>
      <c r="D425" s="62" t="s">
        <v>1803</v>
      </c>
      <c r="E425" s="32">
        <v/>
      </c>
      <c r="F425" s="33">
        <v/>
      </c>
      <c r="G425" s="34">
        <v/>
      </c>
      <c r="H425" s="35">
        <v/>
      </c>
      <c r="I425" s="36">
        <f/>
        <v/>
      </c>
      <c r="J425" s="32">
        <v/>
      </c>
      <c r="K425" s="32">
        <f/>
        <v/>
      </c>
      <c r="L425" s="32" t="s">
        <v/>
      </c>
      <c r="M425" s="32" t="s">
        <v/>
      </c>
      <c r="N425" s="32" t="s">
        <v/>
      </c>
      <!--$VAR_NUOVA_CELLA_PREZZI$-->
    </row>
    <row r="426" spans="1:16" ht="10.5" customHeight="1" thickTop="1" thickBot="1">
      <c r="B426" s="32" t="s">
        <v/>
      </c>
      <c r="C426" s="23" t="s">
        <v/>
      </c>
      <c r="D426" s="23" t="s">
        <v>1804</v>
      </c>
      <c r="E426" s="32">
        <v/>
      </c>
      <c r="F426" s="33">
        <v/>
      </c>
      <c r="G426" s="34">
        <v/>
      </c>
      <c r="H426" s="35">
        <v/>
      </c>
      <c r="I426" s="36">
        <f/>
        <v/>
      </c>
      <c r="J426" s="32">
        <v/>
      </c>
      <c r="K426" s="32">
        <f/>
        <v/>
      </c>
      <c r="L426" s="32" t="s">
        <v/>
      </c>
      <c r="M426" s="32" t="s">
        <v/>
      </c>
      <c r="N426" s="32" t="s">
        <v/>
      </c>
      <!--$VAR_NUOVA_CELLA_PREZZI$-->
    </row>
    <row r="427" spans="1:16" ht="10.5" customHeight="1" thickTop="1" thickBot="1">
      <c r="B427" s="32" t="s">
        <v/>
      </c>
      <c r="C427" s="23" t="s">
        <v/>
      </c>
      <c r="D427" s="23" t="s">
        <v>1805</v>
      </c>
      <c r="E427" s="32">
        <v>2.00</v>
      </c>
      <c r="F427" s="33">
        <v/>
      </c>
      <c r="G427" s="34">
        <v>0.940</v>
      </c>
      <c r="H427" s="35">
        <v>2.100</v>
      </c>
      <c r="I427" s="36">
        <f>ROUND(PRODUCT(E427:H427),2)</f>
        <v>3.95</v>
      </c>
      <c r="J427" s="32">
        <v/>
      </c>
      <c r="K427" s="32">
        <f/>
        <v/>
      </c>
      <c r="L427" s="32" t="s">
        <v/>
      </c>
      <c r="M427" s="32" t="s">
        <v/>
      </c>
      <c r="N427" s="32" t="s">
        <v/>
      </c>
      <!--$VAR_NUOVA_CELLA_PREZZI$-->
    </row>
    <row r="428" spans="1:16" ht="10.5" customHeight="1" thickTop="1" thickBot="1">
      <c r="B428" s="32" t="s">
        <v/>
      </c>
      <c r="C428" s="23" t="s">
        <v/>
      </c>
      <c r="D428" s="32" t="s">
        <v/>
      </c>
      <c r="E428" s="32">
        <v/>
      </c>
      <c r="F428" s="33">
        <v/>
      </c>
      <c r="G428" s="34">
        <v/>
      </c>
      <c r="H428" s="35">
        <v/>
      </c>
      <c r="I428" s="36">
        <f/>
        <v/>
      </c>
      <c r="J428" s="32">
        <v/>
      </c>
      <c r="K428" s="32">
        <f/>
        <v/>
      </c>
      <c r="L428" s="32" t="s">
        <v/>
      </c>
      <c r="M428" s="32" t="s">
        <v/>
      </c>
      <c r="N428" s="32" t="s">
        <v>1812</v>
      </c>
      <!--$VAR_NUOVA_CELLA_PREZZI$-->
    </row>
    <row r="429" spans="1:16" ht="10.5" customHeight="1" thickTop="1" thickBot="1">
      <c r="B429" s="32" t="s">
        <v/>
      </c>
      <c r="C429" s="23" t="s">
        <v/>
      </c>
      <c r="D429" s="32" t="s">
        <v>1813</v>
      </c>
      <c r="E429" s="32">
        <v/>
      </c>
      <c r="F429" s="33">
        <v/>
      </c>
      <c r="G429" s="34">
        <v/>
      </c>
      <c r="H429" s="35">
        <v/>
      </c>
      <c r="I429" s="36">
        <f>ROUND(SUM(I426:I428),2)</f>
        <v>3.95</v>
      </c>
      <c r="J429" s="32">
        <v>660.99</v>
      </c>
      <c r="K429" s="32">
        <f>ROUND(PRODUCT(I429:J429),2)</f>
        <v>2610.91</v>
      </c>
      <c r="L429" s="32" t="s">
        <v/>
      </c>
      <c r="M429" s="32" t="s">
        <v/>
      </c>
      <c r="N429" s="32" t="s">
        <v/>
      </c>
      <!--$VAR_NUOVA_CELLA_PREZZI$-->
    </row>
    <row r="430" spans="1:16" ht="10.5" customHeight="1" thickTop="1" thickBot="1">
      <c r="B430" s="32" t="s">
        <v/>
      </c>
      <c r="C430" s="23" t="s">
        <v/>
      </c>
      <c r="D430" s="32" t="s">
        <v>1819</v>
      </c>
      <c r="E430" s="32">
        <v/>
      </c>
      <c r="F430" s="33">
        <v/>
      </c>
      <c r="G430" s="34">
        <v/>
      </c>
      <c r="H430" s="35">
        <v/>
      </c>
      <c r="I430" s="36">
        <f/>
        <v/>
      </c>
      <c r="J430" s="32">
        <v/>
      </c>
      <c r="K430" s="32">
        <f/>
        <v/>
      </c>
      <c r="L430" s="32" t="s">
        <v/>
      </c>
      <c r="M430" s="32" t="s">
        <v/>
      </c>
      <c r="N430" s="32" t="s">
        <v/>
      </c>
      <!--$VAR_NUOVA_CELLA_PREZZI$-->
    </row>
    <row r="431" spans="1:16" ht="58.3333333333333" customHeight="1" thickTop="1" thickBot="1">
      <c r="B431" s="32" t="s">
        <v>1820</v>
      </c>
      <c r="C431" s="23" t="s">
        <v>1821</v>
      </c>
      <c r="D431" s="62" t="s">
        <v>1822</v>
      </c>
      <c r="E431" s="32">
        <v/>
      </c>
      <c r="F431" s="33">
        <v/>
      </c>
      <c r="G431" s="34">
        <v/>
      </c>
      <c r="H431" s="35">
        <v/>
      </c>
      <c r="I431" s="36">
        <f/>
        <v/>
      </c>
      <c r="J431" s="32">
        <v/>
      </c>
      <c r="K431" s="32">
        <f/>
        <v/>
      </c>
      <c r="L431" s="32" t="s">
        <v/>
      </c>
      <c r="M431" s="32" t="s">
        <v/>
      </c>
      <c r="N431" s="32" t="s">
        <v/>
      </c>
      <!--$VAR_NUOVA_CELLA_PREZZI$-->
    </row>
    <row r="432" spans="1:16" ht="10.5" customHeight="1" thickTop="1" thickBot="1">
      <c r="B432" s="32" t="s">
        <v/>
      </c>
      <c r="C432" s="23" t="s">
        <v/>
      </c>
      <c r="D432" s="23" t="s">
        <v>1823</v>
      </c>
      <c r="E432" s="32">
        <v/>
      </c>
      <c r="F432" s="33">
        <v/>
      </c>
      <c r="G432" s="34">
        <v/>
      </c>
      <c r="H432" s="35">
        <v/>
      </c>
      <c r="I432" s="36">
        <f/>
        <v/>
      </c>
      <c r="J432" s="32">
        <v/>
      </c>
      <c r="K432" s="32">
        <f/>
        <v/>
      </c>
      <c r="L432" s="32" t="s">
        <v/>
      </c>
      <c r="M432" s="32" t="s">
        <v/>
      </c>
      <c r="N432" s="32" t="s">
        <v/>
      </c>
      <!--$VAR_NUOVA_CELLA_PREZZI$-->
    </row>
    <row r="433" spans="1:16" ht="10.5" customHeight="1" thickTop="1" thickBot="1">
      <c r="B433" s="32" t="s">
        <v/>
      </c>
      <c r="C433" s="23" t="s">
        <v/>
      </c>
      <c r="D433" s="23" t="s">
        <v>1824</v>
      </c>
      <c r="E433" s="32">
        <v>2.00</v>
      </c>
      <c r="F433" s="33">
        <v/>
      </c>
      <c r="G433" s="34">
        <v/>
      </c>
      <c r="H433" s="35">
        <v/>
      </c>
      <c r="I433" s="36">
        <f>ROUND(PRODUCT(E433:H433),2)</f>
        <v>2.00</v>
      </c>
      <c r="J433" s="32">
        <v/>
      </c>
      <c r="K433" s="32">
        <f/>
        <v/>
      </c>
      <c r="L433" s="32" t="s">
        <v/>
      </c>
      <c r="M433" s="32" t="s">
        <v/>
      </c>
      <c r="N433" s="32" t="s">
        <v/>
      </c>
      <!--$VAR_NUOVA_CELLA_PREZZI$-->
    </row>
    <row r="434" spans="1:16" ht="10.5" customHeight="1" thickTop="1" thickBot="1">
      <c r="B434" s="32" t="s">
        <v/>
      </c>
      <c r="C434" s="23" t="s">
        <v/>
      </c>
      <c r="D434" s="32" t="s">
        <v/>
      </c>
      <c r="E434" s="32">
        <v/>
      </c>
      <c r="F434" s="33">
        <v/>
      </c>
      <c r="G434" s="34">
        <v/>
      </c>
      <c r="H434" s="35">
        <v/>
      </c>
      <c r="I434" s="36">
        <f/>
        <v/>
      </c>
      <c r="J434" s="32">
        <v/>
      </c>
      <c r="K434" s="32">
        <f/>
        <v/>
      </c>
      <c r="L434" s="32" t="s">
        <v/>
      </c>
      <c r="M434" s="32" t="s">
        <v/>
      </c>
      <c r="N434" s="32" t="s">
        <v>1831</v>
      </c>
      <!--$VAR_NUOVA_CELLA_PREZZI$-->
    </row>
    <row r="435" spans="1:16" ht="10.5" customHeight="1" thickTop="1" thickBot="1">
      <c r="B435" s="32" t="s">
        <v/>
      </c>
      <c r="C435" s="23" t="s">
        <v/>
      </c>
      <c r="D435" s="32" t="s">
        <v>1832</v>
      </c>
      <c r="E435" s="32">
        <v/>
      </c>
      <c r="F435" s="33">
        <v/>
      </c>
      <c r="G435" s="34">
        <v/>
      </c>
      <c r="H435" s="35">
        <v/>
      </c>
      <c r="I435" s="36">
        <f>ROUND(SUM(I432:I434),2)</f>
        <v>2.00</v>
      </c>
      <c r="J435" s="32">
        <v>305.14</v>
      </c>
      <c r="K435" s="32">
        <f>ROUND(PRODUCT(I435:J435),2)</f>
        <v>610.28</v>
      </c>
      <c r="L435" s="32" t="s">
        <v/>
      </c>
      <c r="M435" s="32" t="s">
        <v/>
      </c>
      <c r="N435" s="32" t="s">
        <v/>
      </c>
      <!--$VAR_NUOVA_CELLA_PREZZI$-->
    </row>
    <row r="436" spans="1:16" ht="10.5" customHeight="1" thickTop="1" thickBot="1">
      <c r="B436" s="32" t="s">
        <v/>
      </c>
      <c r="C436" s="23" t="s">
        <v/>
      </c>
      <c r="D436" s="32" t="s">
        <v>1838</v>
      </c>
      <c r="E436" s="32">
        <v/>
      </c>
      <c r="F436" s="33">
        <v/>
      </c>
      <c r="G436" s="34">
        <v/>
      </c>
      <c r="H436" s="35">
        <v/>
      </c>
      <c r="I436" s="36">
        <f/>
        <v/>
      </c>
      <c r="J436" s="32">
        <v/>
      </c>
      <c r="K436" s="32">
        <f/>
        <v/>
      </c>
      <c r="L436" s="32" t="s">
        <v/>
      </c>
      <c r="M436" s="32" t="s">
        <v/>
      </c>
      <c r="N436" s="32" t="s">
        <v/>
      </c>
      <!--$VAR_NUOVA_CELLA_PREZZI$-->
    </row>
    <row r="437" spans="1:16" ht="83.5" customHeight="1" thickTop="1" thickBot="1">
      <c r="B437" s="32" t="s">
        <v>1839</v>
      </c>
      <c r="C437" s="23" t="s">
        <v>1840</v>
      </c>
      <c r="D437" s="62" t="s">
        <v>1841</v>
      </c>
      <c r="E437" s="32">
        <v/>
      </c>
      <c r="F437" s="33">
        <v/>
      </c>
      <c r="G437" s="34">
        <v/>
      </c>
      <c r="H437" s="35">
        <v/>
      </c>
      <c r="I437" s="36">
        <f/>
        <v/>
      </c>
      <c r="J437" s="32">
        <v/>
      </c>
      <c r="K437" s="32">
        <f/>
        <v/>
      </c>
      <c r="L437" s="32" t="s">
        <v/>
      </c>
      <c r="M437" s="32" t="s">
        <v/>
      </c>
      <c r="N437" s="32" t="s">
        <v/>
      </c>
      <!--$VAR_NUOVA_CELLA_PREZZI$-->
    </row>
    <row r="438" spans="1:16" ht="10.5" customHeight="1" thickTop="1" thickBot="1">
      <c r="B438" s="32" t="s">
        <v/>
      </c>
      <c r="C438" s="23" t="s">
        <v/>
      </c>
      <c r="D438" s="23" t="s">
        <v>1842</v>
      </c>
      <c r="E438" s="32">
        <v/>
      </c>
      <c r="F438" s="33">
        <v/>
      </c>
      <c r="G438" s="34">
        <v/>
      </c>
      <c r="H438" s="35">
        <v/>
      </c>
      <c r="I438" s="36">
        <f/>
        <v/>
      </c>
      <c r="J438" s="32">
        <v/>
      </c>
      <c r="K438" s="32">
        <f/>
        <v/>
      </c>
      <c r="L438" s="32" t="s">
        <v/>
      </c>
      <c r="M438" s="32" t="s">
        <v/>
      </c>
      <c r="N438" s="32" t="s">
        <v/>
      </c>
      <!--$VAR_NUOVA_CELLA_PREZZI$-->
    </row>
    <row r="439" spans="1:16" ht="10.5" customHeight="1" thickTop="1" thickBot="1">
      <c r="B439" s="32" t="s">
        <v/>
      </c>
      <c r="C439" s="23" t="s">
        <v/>
      </c>
      <c r="D439" s="23" t="s">
        <v>1843</v>
      </c>
      <c r="E439" s="32">
        <v/>
      </c>
      <c r="F439" s="33">
        <v/>
      </c>
      <c r="G439" s="34">
        <v/>
      </c>
      <c r="H439" s="35">
        <v>0</v>
      </c>
      <c r="I439" s="36">
        <f>ROUND(PRODUCT(E439:H439),2)</f>
        <v>0.00</v>
      </c>
      <c r="J439" s="32">
        <v/>
      </c>
      <c r="K439" s="32">
        <f/>
        <v/>
      </c>
      <c r="L439" s="32" t="s">
        <v/>
      </c>
      <c r="M439" s="32" t="s">
        <v/>
      </c>
      <c r="N439" s="32" t="s">
        <v/>
      </c>
      <!--$VAR_NUOVA_CELLA_PREZZI$-->
    </row>
    <row r="440" spans="1:16" ht="10.5" customHeight="1" thickTop="1" thickBot="1">
      <c r="B440" s="32" t="s">
        <v/>
      </c>
      <c r="C440" s="23" t="s">
        <v/>
      </c>
      <c r="D440" s="23" t="s">
        <v>1850</v>
      </c>
      <c r="E440" s="32">
        <v/>
      </c>
      <c r="F440" s="33">
        <v/>
      </c>
      <c r="G440" s="34">
        <v>0.330</v>
      </c>
      <c r="H440" s="35">
        <v>0.430</v>
      </c>
      <c r="I440" s="36">
        <f>ROUND(PRODUCT(E440:H440),2)</f>
        <v>0.14</v>
      </c>
      <c r="J440" s="32">
        <v/>
      </c>
      <c r="K440" s="32">
        <f/>
        <v/>
      </c>
      <c r="L440" s="32" t="s">
        <v/>
      </c>
      <c r="M440" s="32" t="s">
        <v/>
      </c>
      <c r="N440" s="32" t="s">
        <v/>
      </c>
      <!--$VAR_NUOVA_CELLA_PREZZI$-->
    </row>
    <row r="441" spans="1:16" ht="10.5" customHeight="1" thickTop="1" thickBot="1">
      <c r="B441" s="32" t="s">
        <v/>
      </c>
      <c r="C441" s="23" t="s">
        <v/>
      </c>
      <c r="D441" s="23" t="s">
        <v>1857</v>
      </c>
      <c r="E441" s="32">
        <v/>
      </c>
      <c r="F441" s="33">
        <v>0.86</v>
      </c>
      <c r="G441" s="34">
        <v/>
      </c>
      <c r="H441" s="35">
        <v/>
      </c>
      <c r="I441" s="36">
        <f>ROUND(PRODUCT(E441:H441),2)</f>
        <v>0.86</v>
      </c>
      <c r="J441" s="32">
        <v/>
      </c>
      <c r="K441" s="32">
        <f/>
        <v/>
      </c>
      <c r="L441" s="32" t="s">
        <v/>
      </c>
      <c r="M441" s="32" t="s">
        <v/>
      </c>
      <c r="N441" s="32" t="s">
        <v/>
      </c>
      <!--$VAR_NUOVA_CELLA_PREZZI$-->
    </row>
    <row r="442" spans="1:16" ht="10.5" customHeight="1" thickTop="1" thickBot="1">
      <c r="B442" s="32" t="s">
        <v/>
      </c>
      <c r="C442" s="23" t="s">
        <v/>
      </c>
      <c r="D442" s="32" t="s">
        <v/>
      </c>
      <c r="E442" s="32">
        <v/>
      </c>
      <c r="F442" s="33">
        <v/>
      </c>
      <c r="G442" s="34">
        <v/>
      </c>
      <c r="H442" s="35">
        <v/>
      </c>
      <c r="I442" s="36">
        <f/>
        <v/>
      </c>
      <c r="J442" s="32">
        <v/>
      </c>
      <c r="K442" s="32">
        <f/>
        <v/>
      </c>
      <c r="L442" s="32" t="s">
        <v/>
      </c>
      <c r="M442" s="32" t="s">
        <v/>
      </c>
      <c r="N442" s="32" t="s">
        <v>1864</v>
      </c>
      <!--$VAR_NUOVA_CELLA_PREZZI$-->
    </row>
    <row r="443" spans="1:16" ht="10.5" customHeight="1" thickTop="1" thickBot="1">
      <c r="B443" s="32" t="s">
        <v/>
      </c>
      <c r="C443" s="23" t="s">
        <v/>
      </c>
      <c r="D443" s="32" t="s">
        <v>1865</v>
      </c>
      <c r="E443" s="32">
        <v/>
      </c>
      <c r="F443" s="33">
        <v/>
      </c>
      <c r="G443" s="34">
        <v/>
      </c>
      <c r="H443" s="35">
        <v/>
      </c>
      <c r="I443" s="36">
        <f>ROUND(SUM(I438:I442),2)</f>
        <v>1.00</v>
      </c>
      <c r="J443" s="32">
        <v>988.30</v>
      </c>
      <c r="K443" s="32">
        <f>ROUND(PRODUCT(I443:J443),2)</f>
        <v>988.30</v>
      </c>
      <c r="L443" s="32" t="s">
        <v/>
      </c>
      <c r="M443" s="32" t="s">
        <v/>
      </c>
      <c r="N443" s="32" t="s">
        <v/>
      </c>
      <!--$VAR_NUOVA_CELLA_PREZZI$-->
    </row>
    <row r="444" spans="1:16" ht="10.5" customHeight="1" thickTop="1" thickBot="1">
      <c r="B444" s="32" t="s">
        <v/>
      </c>
      <c r="C444" s="23" t="s">
        <v/>
      </c>
      <c r="D444" s="32" t="s">
        <v>1871</v>
      </c>
      <c r="E444" s="32">
        <v/>
      </c>
      <c r="F444" s="33">
        <v/>
      </c>
      <c r="G444" s="34">
        <v/>
      </c>
      <c r="H444" s="35">
        <v/>
      </c>
      <c r="I444" s="36">
        <f/>
        <v/>
      </c>
      <c r="J444" s="32">
        <v/>
      </c>
      <c r="K444" s="32">
        <f/>
        <v/>
      </c>
      <c r="L444" s="32" t="s">
        <v/>
      </c>
      <c r="M444" s="32" t="s">
        <v/>
      </c>
      <c r="N444" s="32" t="s">
        <v/>
      </c>
      <!--$VAR_NUOVA_CELLA_PREZZI$-->
    </row>
    <row r="445" spans="1:16" ht="147.833333333333" customHeight="1" thickTop="1" thickBot="1">
      <c r="B445" s="32" t="s">
        <v>1872</v>
      </c>
      <c r="C445" s="23" t="s">
        <v>1873</v>
      </c>
      <c r="D445" s="62" t="s">
        <v>1874</v>
      </c>
      <c r="E445" s="32">
        <v/>
      </c>
      <c r="F445" s="33">
        <v/>
      </c>
      <c r="G445" s="34">
        <v/>
      </c>
      <c r="H445" s="35">
        <v/>
      </c>
      <c r="I445" s="36">
        <f/>
        <v/>
      </c>
      <c r="J445" s="32">
        <v/>
      </c>
      <c r="K445" s="32">
        <f/>
        <v/>
      </c>
      <c r="L445" s="32" t="s">
        <v/>
      </c>
      <c r="M445" s="32" t="s">
        <v/>
      </c>
      <c r="N445" s="32" t="s">
        <v/>
      </c>
      <!--$VAR_NUOVA_CELLA_PREZZI$-->
    </row>
    <row r="446" spans="1:16" ht="10.5" customHeight="1" thickTop="1" thickBot="1">
      <c r="B446" s="32" t="s">
        <v/>
      </c>
      <c r="C446" s="23" t="s">
        <v/>
      </c>
      <c r="D446" s="23" t="s">
        <v>1875</v>
      </c>
      <c r="E446" s="32">
        <v/>
      </c>
      <c r="F446" s="33">
        <v/>
      </c>
      <c r="G446" s="34">
        <v/>
      </c>
      <c r="H446" s="35">
        <v/>
      </c>
      <c r="I446" s="36">
        <f/>
        <v/>
      </c>
      <c r="J446" s="32">
        <v/>
      </c>
      <c r="K446" s="32">
        <f/>
        <v/>
      </c>
      <c r="L446" s="32" t="s">
        <v/>
      </c>
      <c r="M446" s="32" t="s">
        <v/>
      </c>
      <c r="N446" s="32" t="s">
        <v/>
      </c>
      <!--$VAR_NUOVA_CELLA_PREZZI$-->
    </row>
    <row r="447" spans="1:16" ht="10.5" customHeight="1" thickTop="1" thickBot="1">
      <c r="B447" s="32" t="s">
        <v/>
      </c>
      <c r="C447" s="23" t="s">
        <v/>
      </c>
      <c r="D447" s="23" t="s">
        <v>1876</v>
      </c>
      <c r="E447" s="32">
        <v/>
      </c>
      <c r="F447" s="33">
        <v/>
      </c>
      <c r="G447" s="34">
        <v/>
      </c>
      <c r="H447" s="35">
        <v/>
      </c>
      <c r="I447" s="36">
        <f>ROUND(PRODUCT(E447:H447,1.00),2)</f>
        <v>1.00</v>
      </c>
      <c r="J447" s="32">
        <v/>
      </c>
      <c r="K447" s="32">
        <f/>
        <v/>
      </c>
      <c r="L447" s="32" t="s">
        <v/>
      </c>
      <c r="M447" s="32" t="s">
        <v/>
      </c>
      <c r="N447" s="32" t="s">
        <v/>
      </c>
      <!--$VAR_NUOVA_CELLA_PREZZI$-->
    </row>
    <row r="448" spans="1:16" ht="10.5" customHeight="1" thickTop="1" thickBot="1">
      <c r="B448" s="32" t="s">
        <v/>
      </c>
      <c r="C448" s="23" t="s">
        <v/>
      </c>
      <c r="D448" s="32" t="s">
        <v/>
      </c>
      <c r="E448" s="32">
        <v/>
      </c>
      <c r="F448" s="33">
        <v/>
      </c>
      <c r="G448" s="34">
        <v/>
      </c>
      <c r="H448" s="35">
        <v/>
      </c>
      <c r="I448" s="36">
        <f/>
        <v/>
      </c>
      <c r="J448" s="32">
        <v/>
      </c>
      <c r="K448" s="32">
        <f/>
        <v/>
      </c>
      <c r="L448" s="32" t="s">
        <v/>
      </c>
      <c r="M448" s="32" t="s">
        <v/>
      </c>
      <c r="N448" s="32" t="s">
        <v>1883</v>
      </c>
      <!--$VAR_NUOVA_CELLA_PREZZI$-->
    </row>
    <row r="449" spans="1:16" ht="10.5" customHeight="1" thickTop="1" thickBot="1">
      <c r="B449" s="32" t="s">
        <v/>
      </c>
      <c r="C449" s="23" t="s">
        <v/>
      </c>
      <c r="D449" s="32" t="s">
        <v>1884</v>
      </c>
      <c r="E449" s="32">
        <v/>
      </c>
      <c r="F449" s="33">
        <v/>
      </c>
      <c r="G449" s="34">
        <v/>
      </c>
      <c r="H449" s="35">
        <v/>
      </c>
      <c r="I449" s="36">
        <f>ROUND(SUM(I446:I448),2)</f>
        <v>1.00</v>
      </c>
      <c r="J449" s="32">
        <v>156.00</v>
      </c>
      <c r="K449" s="32">
        <f>ROUND(PRODUCT(I449:J449),2)</f>
        <v>156.00</v>
      </c>
      <c r="L449" s="32" t="s">
        <v/>
      </c>
      <c r="M449" s="32" t="s">
        <v/>
      </c>
      <c r="N449" s="32" t="s">
        <v/>
      </c>
      <!--$VAR_NUOVA_CELLA_PREZZI$-->
    </row>
    <row r="450" spans="1:16" ht="10.5" customHeight="1" thickTop="1" thickBot="1">
      <c r="B450" s="32" t="s">
        <v/>
      </c>
      <c r="C450" s="23" t="s">
        <v/>
      </c>
      <c r="D450" s="32" t="s">
        <v>1890</v>
      </c>
      <c r="E450" s="32">
        <v/>
      </c>
      <c r="F450" s="33">
        <v/>
      </c>
      <c r="G450" s="34">
        <v/>
      </c>
      <c r="H450" s="35">
        <v/>
      </c>
      <c r="I450" s="36">
        <f/>
        <v/>
      </c>
      <c r="J450" s="32">
        <v/>
      </c>
      <c r="K450" s="32">
        <f/>
        <v/>
      </c>
      <c r="L450" s="32" t="s">
        <v/>
      </c>
      <c r="M450" s="32" t="s">
        <v/>
      </c>
      <c r="N450" s="32" t="s">
        <v/>
      </c>
      <!--$VAR_NUOVA_CELLA_PREZZI$-->
    </row>
    <row r="451" spans="1:16" ht="49.6666666666667" customHeight="1" thickTop="1" thickBot="1">
      <c r="B451" s="32" t="s">
        <v>1891</v>
      </c>
      <c r="C451" s="23" t="s">
        <v>1892</v>
      </c>
      <c r="D451" s="62" t="s">
        <v>1893</v>
      </c>
      <c r="E451" s="32">
        <v/>
      </c>
      <c r="F451" s="33">
        <v/>
      </c>
      <c r="G451" s="34">
        <v/>
      </c>
      <c r="H451" s="35">
        <v/>
      </c>
      <c r="I451" s="36">
        <f/>
        <v/>
      </c>
      <c r="J451" s="32">
        <v/>
      </c>
      <c r="K451" s="32">
        <f/>
        <v/>
      </c>
      <c r="L451" s="32" t="s">
        <v/>
      </c>
      <c r="M451" s="32" t="s">
        <v/>
      </c>
      <c r="N451" s="32" t="s">
        <v/>
      </c>
      <!--$VAR_NUOVA_CELLA_PREZZI$-->
    </row>
    <row r="452" spans="1:16" ht="10.5" customHeight="1" thickTop="1" thickBot="1">
      <c r="B452" s="32" t="s">
        <v/>
      </c>
      <c r="C452" s="23" t="s">
        <v/>
      </c>
      <c r="D452" s="23" t="s">
        <v>1894</v>
      </c>
      <c r="E452" s="32">
        <v/>
      </c>
      <c r="F452" s="33">
        <v/>
      </c>
      <c r="G452" s="34">
        <v/>
      </c>
      <c r="H452" s="35">
        <v/>
      </c>
      <c r="I452" s="36">
        <f/>
        <v/>
      </c>
      <c r="J452" s="32">
        <v/>
      </c>
      <c r="K452" s="32">
        <f/>
        <v/>
      </c>
      <c r="L452" s="32" t="s">
        <v/>
      </c>
      <c r="M452" s="32" t="s">
        <v/>
      </c>
      <c r="N452" s="32" t="s">
        <v/>
      </c>
      <!--$VAR_NUOVA_CELLA_PREZZI$-->
    </row>
    <row r="453" spans="1:16" ht="10.5" customHeight="1" thickTop="1" thickBot="1">
      <c r="B453" s="32" t="s">
        <v/>
      </c>
      <c r="C453" s="23" t="s">
        <v/>
      </c>
      <c r="D453" s="23" t="s">
        <v>1895</v>
      </c>
      <c r="E453" s="32">
        <v/>
      </c>
      <c r="F453" s="33">
        <v/>
      </c>
      <c r="G453" s="34">
        <v/>
      </c>
      <c r="H453" s="35">
        <v>0</v>
      </c>
      <c r="I453" s="36">
        <f>ROUND(PRODUCT(E453:H453),2)</f>
        <v>0.00</v>
      </c>
      <c r="J453" s="32">
        <v/>
      </c>
      <c r="K453" s="32">
        <f/>
        <v/>
      </c>
      <c r="L453" s="32" t="s">
        <v/>
      </c>
      <c r="M453" s="32" t="s">
        <v/>
      </c>
      <c r="N453" s="32" t="s">
        <v/>
      </c>
      <!--$VAR_NUOVA_CELLA_PREZZI$-->
    </row>
    <row r="454" spans="1:16" ht="10.5" customHeight="1" thickTop="1" thickBot="1">
      <c r="B454" s="32" t="s">
        <v/>
      </c>
      <c r="C454" s="23" t="s">
        <v/>
      </c>
      <c r="D454" s="23" t="s">
        <v>1902</v>
      </c>
      <c r="E454" s="32">
        <v/>
      </c>
      <c r="F454" s="33">
        <v>1.95</v>
      </c>
      <c r="G454" s="34">
        <v>4.600</v>
      </c>
      <c r="H454" s="35">
        <v/>
      </c>
      <c r="I454" s="36">
        <f>ROUND(PRODUCT(E454:H454),2)</f>
        <v>8.97</v>
      </c>
      <c r="J454" s="32">
        <v/>
      </c>
      <c r="K454" s="32">
        <f/>
        <v/>
      </c>
      <c r="L454" s="32" t="s">
        <v/>
      </c>
      <c r="M454" s="32" t="s">
        <v/>
      </c>
      <c r="N454" s="32" t="s">
        <v/>
      </c>
      <!--$VAR_NUOVA_CELLA_PREZZI$-->
    </row>
    <row r="455" spans="1:16" ht="10.5" customHeight="1" thickTop="1" thickBot="1">
      <c r="B455" s="32" t="s">
        <v/>
      </c>
      <c r="C455" s="23" t="s">
        <v/>
      </c>
      <c r="D455" s="23" t="s">
        <v>1909</v>
      </c>
      <c r="E455" s="32">
        <v/>
      </c>
      <c r="F455" s="33">
        <v>2.25</v>
      </c>
      <c r="G455" s="34">
        <v>4.900</v>
      </c>
      <c r="H455" s="35">
        <v/>
      </c>
      <c r="I455" s="36">
        <f>ROUND(PRODUCT(E455:H455),2)</f>
        <v>11.03</v>
      </c>
      <c r="J455" s="32">
        <v/>
      </c>
      <c r="K455" s="32">
        <f/>
        <v/>
      </c>
      <c r="L455" s="32" t="s">
        <v/>
      </c>
      <c r="M455" s="32" t="s">
        <v/>
      </c>
      <c r="N455" s="32" t="s">
        <v/>
      </c>
      <!--$VAR_NUOVA_CELLA_PREZZI$-->
    </row>
    <row r="456" spans="1:16" ht="10.5" customHeight="1" thickTop="1" thickBot="1">
      <c r="B456" s="32" t="s">
        <v/>
      </c>
      <c r="C456" s="23" t="s">
        <v/>
      </c>
      <c r="D456" s="32" t="s">
        <v/>
      </c>
      <c r="E456" s="32">
        <v/>
      </c>
      <c r="F456" s="33">
        <v/>
      </c>
      <c r="G456" s="34">
        <v/>
      </c>
      <c r="H456" s="35">
        <v/>
      </c>
      <c r="I456" s="36">
        <f/>
        <v/>
      </c>
      <c r="J456" s="32">
        <v/>
      </c>
      <c r="K456" s="32">
        <f/>
        <v/>
      </c>
      <c r="L456" s="32" t="s">
        <v/>
      </c>
      <c r="M456" s="32" t="s">
        <v/>
      </c>
      <c r="N456" s="32" t="s">
        <v>1916</v>
      </c>
      <!--$VAR_NUOVA_CELLA_PREZZI$-->
    </row>
    <row r="457" spans="1:16" ht="10.5" customHeight="1" thickTop="1" thickBot="1">
      <c r="B457" s="32" t="s">
        <v/>
      </c>
      <c r="C457" s="23" t="s">
        <v/>
      </c>
      <c r="D457" s="32" t="s">
        <v>1917</v>
      </c>
      <c r="E457" s="32">
        <v/>
      </c>
      <c r="F457" s="33">
        <v/>
      </c>
      <c r="G457" s="34">
        <v/>
      </c>
      <c r="H457" s="35">
        <v/>
      </c>
      <c r="I457" s="36">
        <f>ROUND(SUM(I452:I456),2)</f>
        <v>20.00</v>
      </c>
      <c r="J457" s="32">
        <v>20.72</v>
      </c>
      <c r="K457" s="32">
        <f>ROUND(PRODUCT(I457:J457),2)</f>
        <v>414.40</v>
      </c>
      <c r="L457" s="32" t="s">
        <v/>
      </c>
      <c r="M457" s="32" t="s">
        <v/>
      </c>
      <c r="N457" s="32" t="s">
        <v/>
      </c>
      <!--$VAR_NUOVA_CELLA_PREZZI$-->
    </row>
    <row r="458" spans="1:16" ht="10.5" customHeight="1" thickTop="1" thickBot="1">
      <c r="B458" s="32" t="s">
        <v/>
      </c>
      <c r="C458" s="23" t="s">
        <v/>
      </c>
      <c r="D458" s="32" t="s">
        <v>1923</v>
      </c>
      <c r="E458" s="32">
        <v/>
      </c>
      <c r="F458" s="33">
        <v/>
      </c>
      <c r="G458" s="34">
        <v/>
      </c>
      <c r="H458" s="35">
        <v/>
      </c>
      <c r="I458" s="36">
        <f/>
        <v/>
      </c>
      <c r="J458" s="32">
        <v/>
      </c>
      <c r="K458" s="32">
        <f/>
        <v/>
      </c>
      <c r="L458" s="32" t="s">
        <v/>
      </c>
      <c r="M458" s="32" t="s">
        <v/>
      </c>
      <c r="N458" s="32" t="s">
        <v/>
      </c>
      <!--$VAR_NUOVA_CELLA_PREZZI$-->
    </row>
    <row r="459" spans="1:16" ht="45.5" customHeight="1" thickTop="1" thickBot="1">
      <c r="B459" s="32" t="s">
        <v>1924</v>
      </c>
      <c r="C459" s="23" t="s">
        <v>1925</v>
      </c>
      <c r="D459" s="62" t="s">
        <v>1926</v>
      </c>
      <c r="E459" s="32">
        <v/>
      </c>
      <c r="F459" s="33">
        <v/>
      </c>
      <c r="G459" s="34">
        <v/>
      </c>
      <c r="H459" s="35">
        <v/>
      </c>
      <c r="I459" s="36">
        <f/>
        <v/>
      </c>
      <c r="J459" s="32">
        <v/>
      </c>
      <c r="K459" s="32">
        <f/>
        <v/>
      </c>
      <c r="L459" s="32" t="s">
        <v/>
      </c>
      <c r="M459" s="32" t="s">
        <v/>
      </c>
      <c r="N459" s="32" t="s">
        <v/>
      </c>
      <!--$VAR_NUOVA_CELLA_PREZZI$-->
    </row>
    <row r="460" spans="1:16" ht="10.5" customHeight="1" thickTop="1" thickBot="1">
      <c r="B460" s="32" t="s">
        <v/>
      </c>
      <c r="C460" s="23" t="s">
        <v/>
      </c>
      <c r="D460" s="23" t="s">
        <v>1927</v>
      </c>
      <c r="E460" s="32">
        <v/>
      </c>
      <c r="F460" s="33">
        <v/>
      </c>
      <c r="G460" s="34">
        <v/>
      </c>
      <c r="H460" s="35">
        <v/>
      </c>
      <c r="I460" s="36">
        <f/>
        <v/>
      </c>
      <c r="J460" s="32">
        <v/>
      </c>
      <c r="K460" s="32">
        <f/>
        <v/>
      </c>
      <c r="L460" s="32" t="s">
        <v/>
      </c>
      <c r="M460" s="32" t="s">
        <v/>
      </c>
      <c r="N460" s="32" t="s">
        <v/>
      </c>
      <!--$VAR_NUOVA_CELLA_PREZZI$-->
    </row>
    <row r="461" spans="1:16" ht="10.5" customHeight="1" thickTop="1" thickBot="1">
      <c r="B461" s="32" t="s">
        <v/>
      </c>
      <c r="C461" s="23" t="s">
        <v/>
      </c>
      <c r="D461" s="23" t="s">
        <v>1928</v>
      </c>
      <c r="E461" s="32">
        <v/>
      </c>
      <c r="F461" s="33">
        <v/>
      </c>
      <c r="G461" s="34">
        <v/>
      </c>
      <c r="H461" s="35">
        <v/>
      </c>
      <c r="I461" s="36">
        <f>ROUND(PRODUCT(E461:H461,20.00),2)</f>
        <v>20.00</v>
      </c>
      <c r="J461" s="32">
        <v/>
      </c>
      <c r="K461" s="32">
        <f/>
        <v/>
      </c>
      <c r="L461" s="32" t="s">
        <v/>
      </c>
      <c r="M461" s="32" t="s">
        <v/>
      </c>
      <c r="N461" s="32" t="s">
        <v/>
      </c>
      <!--$VAR_NUOVA_CELLA_PREZZI$-->
    </row>
    <row r="462" spans="1:16" ht="10.5" customHeight="1" thickTop="1" thickBot="1">
      <c r="B462" s="32" t="s">
        <v/>
      </c>
      <c r="C462" s="23" t="s">
        <v/>
      </c>
      <c r="D462" s="32" t="s">
        <v/>
      </c>
      <c r="E462" s="32">
        <v/>
      </c>
      <c r="F462" s="33">
        <v/>
      </c>
      <c r="G462" s="34">
        <v/>
      </c>
      <c r="H462" s="35">
        <v/>
      </c>
      <c r="I462" s="36">
        <f/>
        <v/>
      </c>
      <c r="J462" s="32">
        <v/>
      </c>
      <c r="K462" s="32">
        <f/>
        <v/>
      </c>
      <c r="L462" s="32" t="s">
        <v/>
      </c>
      <c r="M462" s="32" t="s">
        <v/>
      </c>
      <c r="N462" s="32" t="s">
        <v>1935</v>
      </c>
      <!--$VAR_NUOVA_CELLA_PREZZI$-->
    </row>
    <row r="463" spans="1:16" ht="10.5" customHeight="1" thickTop="1" thickBot="1">
      <c r="B463" s="32" t="s">
        <v/>
      </c>
      <c r="C463" s="23" t="s">
        <v/>
      </c>
      <c r="D463" s="32" t="s">
        <v>1936</v>
      </c>
      <c r="E463" s="32">
        <v/>
      </c>
      <c r="F463" s="33">
        <v/>
      </c>
      <c r="G463" s="34">
        <v/>
      </c>
      <c r="H463" s="35">
        <v/>
      </c>
      <c r="I463" s="36">
        <f>ROUND(SUM(I460:I462),2)</f>
        <v>20.00</v>
      </c>
      <c r="J463" s="32">
        <v>15.51</v>
      </c>
      <c r="K463" s="32">
        <f>ROUND(PRODUCT(I463:J463),2)</f>
        <v>310.20</v>
      </c>
      <c r="L463" s="32" t="s">
        <v/>
      </c>
      <c r="M463" s="32" t="s">
        <v/>
      </c>
      <c r="N463" s="32" t="s">
        <v/>
      </c>
      <!--$VAR_NUOVA_CELLA_PREZZI$-->
    </row>
    <row r="464" spans="1:16" ht="10.5" customHeight="1" thickTop="1" thickBot="1">
      <c r="B464" s="32" t="s">
        <v/>
      </c>
      <c r="C464" s="23" t="s">
        <v/>
      </c>
      <c r="D464" s="32" t="s">
        <v>1942</v>
      </c>
      <c r="E464" s="32">
        <v/>
      </c>
      <c r="F464" s="33">
        <v/>
      </c>
      <c r="G464" s="34">
        <v/>
      </c>
      <c r="H464" s="35">
        <v/>
      </c>
      <c r="I464" s="36">
        <f/>
        <v/>
      </c>
      <c r="J464" s="32">
        <v/>
      </c>
      <c r="K464" s="32">
        <f/>
        <v/>
      </c>
      <c r="L464" s="32" t="s">
        <v/>
      </c>
      <c r="M464" s="32" t="s">
        <v/>
      </c>
      <c r="N464" s="32" t="s">
        <v/>
      </c>
      <!--$VAR_NUOVA_CELLA_PREZZI$-->
    </row>
    <row r="465" spans="1:16" ht="48" customHeight="1" thickTop="1" thickBot="1">
      <c r="B465" s="32" t="s">
        <v>1943</v>
      </c>
      <c r="C465" s="23" t="s">
        <v>1944</v>
      </c>
      <c r="D465" s="62" t="s">
        <v>1945</v>
      </c>
      <c r="E465" s="32">
        <v/>
      </c>
      <c r="F465" s="33">
        <v/>
      </c>
      <c r="G465" s="34">
        <v/>
      </c>
      <c r="H465" s="35">
        <v/>
      </c>
      <c r="I465" s="36">
        <f/>
        <v/>
      </c>
      <c r="J465" s="32">
        <v/>
      </c>
      <c r="K465" s="32">
        <f/>
        <v/>
      </c>
      <c r="L465" s="32" t="s">
        <v/>
      </c>
      <c r="M465" s="32" t="s">
        <v/>
      </c>
      <c r="N465" s="32" t="s">
        <v/>
      </c>
      <!--$VAR_NUOVA_CELLA_PREZZI$-->
    </row>
    <row r="466" spans="1:16" ht="10.5" customHeight="1" thickTop="1" thickBot="1">
      <c r="B466" s="32" t="s">
        <v/>
      </c>
      <c r="C466" s="23" t="s">
        <v/>
      </c>
      <c r="D466" s="23" t="s">
        <v>1946</v>
      </c>
      <c r="E466" s="32">
        <v/>
      </c>
      <c r="F466" s="33">
        <v/>
      </c>
      <c r="G466" s="34">
        <v/>
      </c>
      <c r="H466" s="35">
        <v/>
      </c>
      <c r="I466" s="36">
        <f/>
        <v/>
      </c>
      <c r="J466" s="32">
        <v/>
      </c>
      <c r="K466" s="32">
        <f/>
        <v/>
      </c>
      <c r="L466" s="32" t="s">
        <v/>
      </c>
      <c r="M466" s="32" t="s">
        <v/>
      </c>
      <c r="N466" s="32" t="s">
        <v/>
      </c>
      <!--$VAR_NUOVA_CELLA_PREZZI$-->
    </row>
    <row r="467" spans="1:16" ht="10.5" customHeight="1" thickTop="1" thickBot="1">
      <c r="B467" s="32" t="s">
        <v/>
      </c>
      <c r="C467" s="23" t="s">
        <v/>
      </c>
      <c r="D467" s="23" t="s">
        <v>1947</v>
      </c>
      <c r="E467" s="32">
        <v/>
      </c>
      <c r="F467" s="33">
        <v/>
      </c>
      <c r="G467" s="34">
        <v/>
      </c>
      <c r="H467" s="35">
        <v>4.000</v>
      </c>
      <c r="I467" s="36">
        <f>ROUND(PRODUCT(E467:H467,20.00),2)</f>
        <v>80.00</v>
      </c>
      <c r="J467" s="32">
        <v/>
      </c>
      <c r="K467" s="32">
        <f/>
        <v/>
      </c>
      <c r="L467" s="32" t="s">
        <v/>
      </c>
      <c r="M467" s="32" t="s">
        <v/>
      </c>
      <c r="N467" s="32" t="s">
        <v/>
      </c>
      <!--$VAR_NUOVA_CELLA_PREZZI$-->
    </row>
    <row r="468" spans="1:16" ht="10.5" customHeight="1" thickTop="1" thickBot="1">
      <c r="B468" s="32" t="s">
        <v/>
      </c>
      <c r="C468" s="23" t="s">
        <v/>
      </c>
      <c r="D468" s="32" t="s">
        <v/>
      </c>
      <c r="E468" s="32">
        <v/>
      </c>
      <c r="F468" s="33">
        <v/>
      </c>
      <c r="G468" s="34">
        <v/>
      </c>
      <c r="H468" s="35">
        <v/>
      </c>
      <c r="I468" s="36">
        <f/>
        <v/>
      </c>
      <c r="J468" s="32">
        <v/>
      </c>
      <c r="K468" s="32">
        <f/>
        <v/>
      </c>
      <c r="L468" s="32" t="s">
        <v/>
      </c>
      <c r="M468" s="32" t="s">
        <v/>
      </c>
      <c r="N468" s="32" t="s">
        <v>1954</v>
      </c>
      <!--$VAR_NUOVA_CELLA_PREZZI$-->
    </row>
    <row r="469" spans="1:16" ht="10.5" customHeight="1" thickTop="1" thickBot="1">
      <c r="B469" s="32" t="s">
        <v/>
      </c>
      <c r="C469" s="23" t="s">
        <v/>
      </c>
      <c r="D469" s="32" t="s">
        <v>1955</v>
      </c>
      <c r="E469" s="32">
        <v/>
      </c>
      <c r="F469" s="33">
        <v/>
      </c>
      <c r="G469" s="34">
        <v/>
      </c>
      <c r="H469" s="35">
        <v/>
      </c>
      <c r="I469" s="36">
        <f>ROUND(SUM(I466:I468),2)</f>
        <v>80.00</v>
      </c>
      <c r="J469" s="32">
        <v>3.21</v>
      </c>
      <c r="K469" s="32">
        <f>ROUND(PRODUCT(I469:J469),2)</f>
        <v>256.80</v>
      </c>
      <c r="L469" s="32" t="s">
        <v/>
      </c>
      <c r="M469" s="32" t="s">
        <v/>
      </c>
      <c r="N469" s="32" t="s">
        <v/>
      </c>
      <!--$VAR_NUOVA_CELLA_PREZZI$-->
    </row>
    <row r="470" spans="1:16" ht="10.5" customHeight="1" thickTop="1" thickBot="1">
      <c r="B470" s="32" t="s">
        <v/>
      </c>
      <c r="C470" s="23" t="s">
        <v/>
      </c>
      <c r="D470" s="32" t="s">
        <v>1961</v>
      </c>
      <c r="E470" s="32">
        <v/>
      </c>
      <c r="F470" s="33">
        <v/>
      </c>
      <c r="G470" s="34">
        <v/>
      </c>
      <c r="H470" s="35">
        <v/>
      </c>
      <c r="I470" s="36">
        <f/>
        <v/>
      </c>
      <c r="J470" s="32">
        <v/>
      </c>
      <c r="K470" s="32">
        <f/>
        <v/>
      </c>
      <c r="L470" s="32" t="s">
        <v/>
      </c>
      <c r="M470" s="32" t="s">
        <v/>
      </c>
      <c r="N470" s="32" t="s">
        <v/>
      </c>
      <!--$VAR_NUOVA_CELLA_PREZZI$-->
    </row>
    <row r="471" spans="1:16" ht="54.3333333333333" customHeight="1" thickTop="1" thickBot="1">
      <c r="B471" s="32" t="s">
        <v>1962</v>
      </c>
      <c r="C471" s="23" t="s">
        <v>1963</v>
      </c>
      <c r="D471" s="62" t="s">
        <v>1964</v>
      </c>
      <c r="E471" s="32">
        <v/>
      </c>
      <c r="F471" s="33">
        <v/>
      </c>
      <c r="G471" s="34">
        <v/>
      </c>
      <c r="H471" s="35">
        <v/>
      </c>
      <c r="I471" s="36">
        <f/>
        <v/>
      </c>
      <c r="J471" s="32">
        <v/>
      </c>
      <c r="K471" s="32">
        <f/>
        <v/>
      </c>
      <c r="L471" s="32" t="s">
        <v/>
      </c>
      <c r="M471" s="32" t="s">
        <v/>
      </c>
      <c r="N471" s="32" t="s">
        <v/>
      </c>
      <!--$VAR_NUOVA_CELLA_PREZZI$-->
    </row>
    <row r="472" spans="1:16" ht="10.5" customHeight="1" thickTop="1" thickBot="1">
      <c r="B472" s="32" t="s">
        <v/>
      </c>
      <c r="C472" s="23" t="s">
        <v/>
      </c>
      <c r="D472" s="23" t="s">
        <v>1965</v>
      </c>
      <c r="E472" s="32">
        <v/>
      </c>
      <c r="F472" s="33">
        <v/>
      </c>
      <c r="G472" s="34">
        <v/>
      </c>
      <c r="H472" s="35">
        <v/>
      </c>
      <c r="I472" s="36">
        <f/>
        <v/>
      </c>
      <c r="J472" s="32">
        <v/>
      </c>
      <c r="K472" s="32">
        <f/>
        <v/>
      </c>
      <c r="L472" s="32" t="s">
        <v/>
      </c>
      <c r="M472" s="32" t="s">
        <v/>
      </c>
      <c r="N472" s="32" t="s">
        <v/>
      </c>
      <!--$VAR_NUOVA_CELLA_PREZZI$-->
    </row>
    <row r="473" spans="1:16" ht="10.5" customHeight="1" thickTop="1" thickBot="1">
      <c r="B473" s="32" t="s">
        <v/>
      </c>
      <c r="C473" s="23" t="s">
        <v/>
      </c>
      <c r="D473" s="23" t="s">
        <v>1966</v>
      </c>
      <c r="E473" s="32">
        <v/>
      </c>
      <c r="F473" s="33">
        <v/>
      </c>
      <c r="G473" s="34">
        <v/>
      </c>
      <c r="H473" s="35">
        <v>0</v>
      </c>
      <c r="I473" s="36">
        <f>ROUND(PRODUCT(E473:H473),2)</f>
        <v>0.00</v>
      </c>
      <c r="J473" s="32">
        <v/>
      </c>
      <c r="K473" s="32">
        <f/>
        <v/>
      </c>
      <c r="L473" s="32" t="s">
        <v/>
      </c>
      <c r="M473" s="32" t="s">
        <v/>
      </c>
      <c r="N473" s="32" t="s">
        <v/>
      </c>
      <!--$VAR_NUOVA_CELLA_PREZZI$-->
    </row>
    <row r="474" spans="1:16" ht="10.5" customHeight="1" thickTop="1" thickBot="1">
      <c r="B474" s="32" t="s">
        <v/>
      </c>
      <c r="C474" s="23" t="s">
        <v/>
      </c>
      <c r="D474" s="23" t="s">
        <v>1973</v>
      </c>
      <c r="E474" s="32">
        <v/>
      </c>
      <c r="F474" s="33">
        <v/>
      </c>
      <c r="G474" s="34">
        <v/>
      </c>
      <c r="H474" s="35">
        <v/>
      </c>
      <c r="I474" s="36">
        <f>ROUND(PRODUCT(E474:H474,20.00),2)</f>
        <v>20.00</v>
      </c>
      <c r="J474" s="32">
        <v/>
      </c>
      <c r="K474" s="32">
        <f/>
        <v/>
      </c>
      <c r="L474" s="32" t="s">
        <v/>
      </c>
      <c r="M474" s="32" t="s">
        <v/>
      </c>
      <c r="N474" s="32" t="s">
        <v/>
      </c>
      <!--$VAR_NUOVA_CELLA_PREZZI$-->
    </row>
    <row r="475" spans="1:16" ht="10.5" customHeight="1" thickTop="1" thickBot="1">
      <c r="B475" s="32" t="s">
        <v/>
      </c>
      <c r="C475" s="23" t="s">
        <v/>
      </c>
      <c r="D475" s="32" t="s">
        <v/>
      </c>
      <c r="E475" s="32">
        <v/>
      </c>
      <c r="F475" s="33">
        <v/>
      </c>
      <c r="G475" s="34">
        <v/>
      </c>
      <c r="H475" s="35">
        <v/>
      </c>
      <c r="I475" s="36">
        <f/>
        <v/>
      </c>
      <c r="J475" s="32">
        <v/>
      </c>
      <c r="K475" s="32">
        <f/>
        <v/>
      </c>
      <c r="L475" s="32" t="s">
        <v/>
      </c>
      <c r="M475" s="32" t="s">
        <v/>
      </c>
      <c r="N475" s="32" t="s">
        <v>1980</v>
      </c>
      <!--$VAR_NUOVA_CELLA_PREZZI$-->
    </row>
    <row r="476" spans="1:16" ht="10.5" customHeight="1" thickTop="1" thickBot="1">
      <c r="B476" s="32" t="s">
        <v/>
      </c>
      <c r="C476" s="23" t="s">
        <v/>
      </c>
      <c r="D476" s="32" t="s">
        <v>1981</v>
      </c>
      <c r="E476" s="32">
        <v/>
      </c>
      <c r="F476" s="33">
        <v/>
      </c>
      <c r="G476" s="34">
        <v/>
      </c>
      <c r="H476" s="35">
        <v/>
      </c>
      <c r="I476" s="36">
        <f>ROUND(SUM(I472:I475),2)</f>
        <v>20.00</v>
      </c>
      <c r="J476" s="32">
        <v>155.67</v>
      </c>
      <c r="K476" s="32">
        <f>ROUND(PRODUCT(I476:J476),2)</f>
        <v>3113.40</v>
      </c>
      <c r="L476" s="32" t="s">
        <v/>
      </c>
      <c r="M476" s="32" t="s">
        <v/>
      </c>
      <c r="N476" s="32" t="s">
        <v/>
      </c>
      <!--$VAR_NUOVA_CELLA_PREZZI$-->
    </row>
    <row r="477" spans="1:16" ht="10.5" customHeight="1" thickTop="1" thickBot="1">
      <c r="B477" s="32" t="s">
        <v/>
      </c>
      <c r="C477" s="23" t="s">
        <v/>
      </c>
      <c r="D477" s="32" t="s">
        <v>1987</v>
      </c>
      <c r="E477" s="32">
        <v/>
      </c>
      <c r="F477" s="33">
        <v/>
      </c>
      <c r="G477" s="34">
        <v/>
      </c>
      <c r="H477" s="35">
        <v/>
      </c>
      <c r="I477" s="36">
        <f/>
        <v/>
      </c>
      <c r="J477" s="32">
        <v/>
      </c>
      <c r="K477" s="32">
        <f/>
        <v/>
      </c>
      <c r="L477" s="32" t="s">
        <v/>
      </c>
      <c r="M477" s="32" t="s">
        <v/>
      </c>
      <c r="N477" s="32" t="s">
        <v/>
      </c>
      <!--$VAR_NUOVA_CELLA_PREZZI$-->
    </row>
    <row r="478" spans="1:16" ht="46.3333333333333" customHeight="1" thickTop="1" thickBot="1">
      <c r="B478" s="32" t="s">
        <v>1988</v>
      </c>
      <c r="C478" s="23" t="s">
        <v>1989</v>
      </c>
      <c r="D478" s="62" t="s">
        <v>1990</v>
      </c>
      <c r="E478" s="32">
        <v/>
      </c>
      <c r="F478" s="33">
        <v/>
      </c>
      <c r="G478" s="34">
        <v/>
      </c>
      <c r="H478" s="35">
        <v/>
      </c>
      <c r="I478" s="36">
        <f/>
        <v/>
      </c>
      <c r="J478" s="32">
        <v/>
      </c>
      <c r="K478" s="32">
        <f/>
        <v/>
      </c>
      <c r="L478" s="32" t="s">
        <v/>
      </c>
      <c r="M478" s="32" t="s">
        <v/>
      </c>
      <c r="N478" s="32" t="s">
        <v/>
      </c>
      <!--$VAR_NUOVA_CELLA_PREZZI$-->
    </row>
    <row r="479" spans="1:16" ht="10.5" customHeight="1" thickTop="1" thickBot="1">
      <c r="B479" s="32" t="s">
        <v/>
      </c>
      <c r="C479" s="23" t="s">
        <v/>
      </c>
      <c r="D479" s="23" t="s">
        <v>1991</v>
      </c>
      <c r="E479" s="32">
        <v/>
      </c>
      <c r="F479" s="33">
        <v/>
      </c>
      <c r="G479" s="34">
        <v/>
      </c>
      <c r="H479" s="35">
        <v/>
      </c>
      <c r="I479" s="36">
        <f/>
        <v/>
      </c>
      <c r="J479" s="32">
        <v/>
      </c>
      <c r="K479" s="32">
        <f/>
        <v/>
      </c>
      <c r="L479" s="32" t="s">
        <v/>
      </c>
      <c r="M479" s="32" t="s">
        <v/>
      </c>
      <c r="N479" s="32" t="s">
        <v/>
      </c>
      <!--$VAR_NUOVA_CELLA_PREZZI$-->
    </row>
    <row r="480" spans="1:16" ht="10.5" customHeight="1" thickTop="1" thickBot="1">
      <c r="B480" s="32" t="s">
        <v/>
      </c>
      <c r="C480" s="23" t="s">
        <v/>
      </c>
      <c r="D480" s="23" t="s">
        <v>1992</v>
      </c>
      <c r="E480" s="32">
        <v/>
      </c>
      <c r="F480" s="33">
        <v>1.95</v>
      </c>
      <c r="G480" s="34">
        <v>3.600</v>
      </c>
      <c r="H480" s="35">
        <v/>
      </c>
      <c r="I480" s="36">
        <f>ROUND(PRODUCT(E480:H480),2)</f>
        <v>7.02</v>
      </c>
      <c r="J480" s="32">
        <v/>
      </c>
      <c r="K480" s="32">
        <f/>
        <v/>
      </c>
      <c r="L480" s="32" t="s">
        <v/>
      </c>
      <c r="M480" s="32" t="s">
        <v/>
      </c>
      <c r="N480" s="32" t="s">
        <v/>
      </c>
      <!--$VAR_NUOVA_CELLA_PREZZI$-->
    </row>
    <row r="481" spans="1:16" ht="10.5" customHeight="1" thickTop="1" thickBot="1">
      <c r="B481" s="32" t="s">
        <v/>
      </c>
      <c r="C481" s="23" t="s">
        <v/>
      </c>
      <c r="D481" s="32" t="s">
        <v/>
      </c>
      <c r="E481" s="32">
        <v/>
      </c>
      <c r="F481" s="33">
        <v/>
      </c>
      <c r="G481" s="34">
        <v/>
      </c>
      <c r="H481" s="35">
        <v/>
      </c>
      <c r="I481" s="36">
        <f/>
        <v/>
      </c>
      <c r="J481" s="32">
        <v/>
      </c>
      <c r="K481" s="32">
        <f/>
        <v/>
      </c>
      <c r="L481" s="32" t="s">
        <v/>
      </c>
      <c r="M481" s="32" t="s">
        <v/>
      </c>
      <c r="N481" s="32" t="s">
        <v>1999</v>
      </c>
      <!--$VAR_NUOVA_CELLA_PREZZI$-->
    </row>
    <row r="482" spans="1:16" ht="10.5" customHeight="1" thickTop="1" thickBot="1">
      <c r="B482" s="32" t="s">
        <v/>
      </c>
      <c r="C482" s="23" t="s">
        <v/>
      </c>
      <c r="D482" s="32" t="s">
        <v>2000</v>
      </c>
      <c r="E482" s="32">
        <v/>
      </c>
      <c r="F482" s="33">
        <v/>
      </c>
      <c r="G482" s="34">
        <v/>
      </c>
      <c r="H482" s="35">
        <v/>
      </c>
      <c r="I482" s="36">
        <f>ROUND(SUM(I479:I481),2)</f>
        <v>7.02</v>
      </c>
      <c r="J482" s="32">
        <v>78.00</v>
      </c>
      <c r="K482" s="32">
        <f>ROUND(PRODUCT(I482:J482),2)</f>
        <v>547.56</v>
      </c>
      <c r="L482" s="32" t="s">
        <v/>
      </c>
      <c r="M482" s="32" t="s">
        <v/>
      </c>
      <c r="N482" s="32" t="s">
        <v/>
      </c>
      <!--$VAR_NUOVA_CELLA_PREZZI$-->
    </row>
    <row r="483" spans="1:16" ht="10.5" customHeight="1" thickTop="1" thickBot="1">
      <c r="B483" s="32" t="s">
        <v/>
      </c>
      <c r="C483" s="23" t="s">
        <v/>
      </c>
      <c r="D483" s="32" t="s">
        <v>2006</v>
      </c>
      <c r="E483" s="32">
        <v/>
      </c>
      <c r="F483" s="33">
        <v/>
      </c>
      <c r="G483" s="34">
        <v/>
      </c>
      <c r="H483" s="35">
        <v/>
      </c>
      <c r="I483" s="36">
        <f/>
        <v/>
      </c>
      <c r="J483" s="32">
        <v/>
      </c>
      <c r="K483" s="32">
        <f/>
        <v/>
      </c>
      <c r="L483" s="32" t="s">
        <v/>
      </c>
      <c r="M483" s="32" t="s">
        <v/>
      </c>
      <c r="N483" s="32" t="s">
        <v/>
      </c>
      <!--$VAR_NUOVA_CELLA_PREZZI$-->
    </row>
    <row r="484" spans="1:16" ht="96.8333333333333" customHeight="1" thickTop="1" thickBot="1">
      <c r="B484" s="32" t="s">
        <v>2007</v>
      </c>
      <c r="C484" s="23" t="s">
        <v>2008</v>
      </c>
      <c r="D484" s="62" t="s">
        <v>2009</v>
      </c>
      <c r="E484" s="32">
        <v/>
      </c>
      <c r="F484" s="33">
        <v/>
      </c>
      <c r="G484" s="34">
        <v/>
      </c>
      <c r="H484" s="35">
        <v/>
      </c>
      <c r="I484" s="36">
        <f/>
        <v/>
      </c>
      <c r="J484" s="32">
        <v/>
      </c>
      <c r="K484" s="32">
        <f/>
        <v/>
      </c>
      <c r="L484" s="32" t="s">
        <v/>
      </c>
      <c r="M484" s="32" t="s">
        <v/>
      </c>
      <c r="N484" s="32" t="s">
        <v/>
      </c>
      <!--$VAR_NUOVA_CELLA_PREZZI$-->
    </row>
    <row r="485" spans="1:16" ht="10.5" customHeight="1" thickTop="1" thickBot="1">
      <c r="B485" s="32" t="s">
        <v/>
      </c>
      <c r="C485" s="23" t="s">
        <v/>
      </c>
      <c r="D485" s="23" t="s">
        <v>2010</v>
      </c>
      <c r="E485" s="32">
        <v/>
      </c>
      <c r="F485" s="33">
        <v/>
      </c>
      <c r="G485" s="34">
        <v/>
      </c>
      <c r="H485" s="35">
        <v/>
      </c>
      <c r="I485" s="36">
        <f/>
        <v/>
      </c>
      <c r="J485" s="32">
        <v/>
      </c>
      <c r="K485" s="32">
        <f/>
        <v/>
      </c>
      <c r="L485" s="32" t="s">
        <v/>
      </c>
      <c r="M485" s="32" t="s">
        <v/>
      </c>
      <c r="N485" s="32" t="s">
        <v/>
      </c>
      <!--$VAR_NUOVA_CELLA_PREZZI$-->
    </row>
    <row r="486" spans="1:16" ht="10.5" customHeight="1" thickTop="1" thickBot="1">
      <c r="B486" s="32" t="s">
        <v/>
      </c>
      <c r="C486" s="23" t="s">
        <v/>
      </c>
      <c r="D486" s="23" t="s">
        <v>2011</v>
      </c>
      <c r="E486" s="32">
        <v/>
      </c>
      <c r="F486" s="33">
        <v/>
      </c>
      <c r="G486" s="34">
        <v/>
      </c>
      <c r="H486" s="35">
        <v>0</v>
      </c>
      <c r="I486" s="36">
        <f>ROUND(PRODUCT(E486:H486),2)</f>
        <v>0.00</v>
      </c>
      <c r="J486" s="32">
        <v/>
      </c>
      <c r="K486" s="32">
        <f/>
        <v/>
      </c>
      <c r="L486" s="32" t="s">
        <v/>
      </c>
      <c r="M486" s="32" t="s">
        <v/>
      </c>
      <c r="N486" s="32" t="s">
        <v/>
      </c>
      <!--$VAR_NUOVA_CELLA_PREZZI$-->
    </row>
    <row r="487" spans="1:16" ht="10.5" customHeight="1" thickTop="1" thickBot="1">
      <c r="B487" s="32" t="s">
        <v/>
      </c>
      <c r="C487" s="23" t="s">
        <v/>
      </c>
      <c r="D487" s="23" t="s">
        <v>2018</v>
      </c>
      <c r="E487" s="32">
        <v>2.00</v>
      </c>
      <c r="F487" s="33">
        <v>3.55</v>
      </c>
      <c r="G487" s="34">
        <v/>
      </c>
      <c r="H487" s="35">
        <v>7.050</v>
      </c>
      <c r="I487" s="36">
        <f>ROUND(PRODUCT(E487:H487),2)</f>
        <v>50.06</v>
      </c>
      <c r="J487" s="32">
        <v/>
      </c>
      <c r="K487" s="32">
        <f/>
        <v/>
      </c>
      <c r="L487" s="32" t="s">
        <v/>
      </c>
      <c r="M487" s="32" t="s">
        <v/>
      </c>
      <c r="N487" s="32" t="s">
        <v/>
      </c>
      <!--$VAR_NUOVA_CELLA_PREZZI$-->
    </row>
    <row r="488" spans="1:16" ht="10.5" customHeight="1" thickTop="1" thickBot="1">
      <c r="B488" s="32" t="s">
        <v/>
      </c>
      <c r="C488" s="23" t="s">
        <v/>
      </c>
      <c r="D488" s="23" t="s">
        <v>2025</v>
      </c>
      <c r="E488" s="32">
        <v/>
      </c>
      <c r="F488" s="33">
        <v>3.95</v>
      </c>
      <c r="G488" s="34">
        <v/>
      </c>
      <c r="H488" s="35">
        <v>7.050</v>
      </c>
      <c r="I488" s="36">
        <f>ROUND(PRODUCT(E488:H488),2)</f>
        <v>27.85</v>
      </c>
      <c r="J488" s="32">
        <v/>
      </c>
      <c r="K488" s="32">
        <f/>
        <v/>
      </c>
      <c r="L488" s="32" t="s">
        <v/>
      </c>
      <c r="M488" s="32" t="s">
        <v/>
      </c>
      <c r="N488" s="32" t="s">
        <v/>
      </c>
      <!--$VAR_NUOVA_CELLA_PREZZI$-->
    </row>
    <row r="489" spans="1:16" ht="10.5" customHeight="1" thickTop="1" thickBot="1">
      <c r="B489" s="32" t="s">
        <v/>
      </c>
      <c r="C489" s="23" t="s">
        <v/>
      </c>
      <c r="D489" s="23" t="s">
        <v>2032</v>
      </c>
      <c r="E489" s="32">
        <v/>
      </c>
      <c r="F489" s="33">
        <v>3.95</v>
      </c>
      <c r="G489" s="34">
        <v/>
      </c>
      <c r="H489" s="35">
        <v>2.900</v>
      </c>
      <c r="I489" s="36">
        <f>ROUND(PRODUCT(E489:H489),2)</f>
        <v>11.46</v>
      </c>
      <c r="J489" s="32">
        <v/>
      </c>
      <c r="K489" s="32">
        <f/>
        <v/>
      </c>
      <c r="L489" s="32" t="s">
        <v/>
      </c>
      <c r="M489" s="32" t="s">
        <v/>
      </c>
      <c r="N489" s="32" t="s">
        <v/>
      </c>
      <!--$VAR_NUOVA_CELLA_PREZZI$-->
    </row>
    <row r="490" spans="1:16" ht="10.5" customHeight="1" thickTop="1" thickBot="1">
      <c r="B490" s="32" t="s">
        <v/>
      </c>
      <c r="C490" s="23" t="s">
        <v/>
      </c>
      <c r="D490" s="32" t="s">
        <v/>
      </c>
      <c r="E490" s="32">
        <v/>
      </c>
      <c r="F490" s="33">
        <v/>
      </c>
      <c r="G490" s="34">
        <v/>
      </c>
      <c r="H490" s="35">
        <v/>
      </c>
      <c r="I490" s="36">
        <f/>
        <v/>
      </c>
      <c r="J490" s="32">
        <v/>
      </c>
      <c r="K490" s="32">
        <f/>
        <v/>
      </c>
      <c r="L490" s="32" t="s">
        <v/>
      </c>
      <c r="M490" s="32" t="s">
        <v/>
      </c>
      <c r="N490" s="32" t="s">
        <v>2039</v>
      </c>
      <!--$VAR_NUOVA_CELLA_PREZZI$-->
    </row>
    <row r="491" spans="1:16" ht="10.5" customHeight="1" thickTop="1" thickBot="1">
      <c r="B491" s="32" t="s">
        <v/>
      </c>
      <c r="C491" s="23" t="s">
        <v/>
      </c>
      <c r="D491" s="32" t="s">
        <v>2040</v>
      </c>
      <c r="E491" s="32">
        <v/>
      </c>
      <c r="F491" s="33">
        <v/>
      </c>
      <c r="G491" s="34">
        <v/>
      </c>
      <c r="H491" s="35">
        <v/>
      </c>
      <c r="I491" s="36">
        <f>ROUND(SUM(I485:I490),2)</f>
        <v>89.37</v>
      </c>
      <c r="J491" s="32">
        <v>146.27</v>
      </c>
      <c r="K491" s="32">
        <f>ROUND(PRODUCT(I491:J491),2)</f>
        <v>13072.15</v>
      </c>
      <c r="L491" s="32" t="s">
        <v/>
      </c>
      <c r="M491" s="32" t="s">
        <v/>
      </c>
      <c r="N491" s="32" t="s">
        <v/>
      </c>
      <!--$VAR_NUOVA_CELLA_PREZZI$-->
    </row>
    <row r="492" spans="1:16" ht="10.5" customHeight="1" thickTop="1" thickBot="1">
      <c r="B492" s="32" t="s">
        <v/>
      </c>
      <c r="C492" s="23" t="s">
        <v/>
      </c>
      <c r="D492" s="32" t="s">
        <v>2046</v>
      </c>
      <c r="E492" s="32">
        <v/>
      </c>
      <c r="F492" s="33">
        <v/>
      </c>
      <c r="G492" s="34">
        <v/>
      </c>
      <c r="H492" s="35">
        <v/>
      </c>
      <c r="I492" s="36">
        <f/>
        <v/>
      </c>
      <c r="J492" s="32">
        <v/>
      </c>
      <c r="K492" s="32">
        <f/>
        <v/>
      </c>
      <c r="L492" s="32" t="s">
        <v/>
      </c>
      <c r="M492" s="32" t="s">
        <v/>
      </c>
      <c r="N492" s="32" t="s">
        <v/>
      </c>
      <!--$VAR_NUOVA_CELLA_PREZZI$-->
    </row>
    <row r="493" spans="1:16" ht="91" customHeight="1" thickTop="1" thickBot="1">
      <c r="B493" s="32" t="s">
        <v>2047</v>
      </c>
      <c r="C493" s="23" t="s">
        <v>2048</v>
      </c>
      <c r="D493" s="62" t="s">
        <v>2049</v>
      </c>
      <c r="E493" s="32">
        <v/>
      </c>
      <c r="F493" s="33">
        <v/>
      </c>
      <c r="G493" s="34">
        <v/>
      </c>
      <c r="H493" s="35">
        <v/>
      </c>
      <c r="I493" s="36">
        <f/>
        <v/>
      </c>
      <c r="J493" s="32">
        <v/>
      </c>
      <c r="K493" s="32">
        <f/>
        <v/>
      </c>
      <c r="L493" s="32" t="s">
        <v/>
      </c>
      <c r="M493" s="32" t="s">
        <v/>
      </c>
      <c r="N493" s="32" t="s">
        <v/>
      </c>
      <!--$VAR_NUOVA_CELLA_PREZZI$-->
    </row>
    <row r="494" spans="1:16" ht="10.5" customHeight="1" thickTop="1" thickBot="1">
      <c r="B494" s="32" t="s">
        <v/>
      </c>
      <c r="C494" s="23" t="s">
        <v/>
      </c>
      <c r="D494" s="23" t="s">
        <v>2050</v>
      </c>
      <c r="E494" s="32">
        <v/>
      </c>
      <c r="F494" s="33">
        <v/>
      </c>
      <c r="G494" s="34">
        <v/>
      </c>
      <c r="H494" s="35">
        <v/>
      </c>
      <c r="I494" s="36">
        <f/>
        <v/>
      </c>
      <c r="J494" s="32">
        <v/>
      </c>
      <c r="K494" s="32">
        <f/>
        <v/>
      </c>
      <c r="L494" s="32" t="s">
        <v/>
      </c>
      <c r="M494" s="32" t="s">
        <v/>
      </c>
      <c r="N494" s="32" t="s">
        <v/>
      </c>
      <!--$VAR_NUOVA_CELLA_PREZZI$-->
    </row>
    <row r="495" spans="1:16" ht="10.5" customHeight="1" thickTop="1" thickBot="1">
      <c r="B495" s="32" t="s">
        <v/>
      </c>
      <c r="C495" s="23" t="s">
        <v/>
      </c>
      <c r="D495" s="23" t="s">
        <v>2051</v>
      </c>
      <c r="E495" s="32">
        <v>2.00</v>
      </c>
      <c r="F495" s="33">
        <v>3.55</v>
      </c>
      <c r="G495" s="34">
        <v/>
      </c>
      <c r="H495" s="35">
        <v>0.900</v>
      </c>
      <c r="I495" s="36">
        <f>ROUND(PRODUCT(E495:H495),2)</f>
        <v>6.39</v>
      </c>
      <c r="J495" s="32">
        <v/>
      </c>
      <c r="K495" s="32">
        <f/>
        <v/>
      </c>
      <c r="L495" s="32" t="s">
        <v/>
      </c>
      <c r="M495" s="32" t="s">
        <v/>
      </c>
      <c r="N495" s="32" t="s">
        <v/>
      </c>
      <!--$VAR_NUOVA_CELLA_PREZZI$-->
    </row>
    <row r="496" spans="1:16" ht="10.5" customHeight="1" thickTop="1" thickBot="1">
      <c r="B496" s="32" t="s">
        <v/>
      </c>
      <c r="C496" s="23" t="s">
        <v/>
      </c>
      <c r="D496" s="23" t="s">
        <v>2058</v>
      </c>
      <c r="E496" s="32">
        <v>2.00</v>
      </c>
      <c r="F496" s="33">
        <v>3.95</v>
      </c>
      <c r="G496" s="34">
        <v/>
      </c>
      <c r="H496" s="35">
        <v>0.900</v>
      </c>
      <c r="I496" s="36">
        <f>ROUND(PRODUCT(E496:H496),2)</f>
        <v>7.11</v>
      </c>
      <c r="J496" s="32">
        <v/>
      </c>
      <c r="K496" s="32">
        <f/>
        <v/>
      </c>
      <c r="L496" s="32" t="s">
        <v/>
      </c>
      <c r="M496" s="32" t="s">
        <v/>
      </c>
      <c r="N496" s="32" t="s">
        <v/>
      </c>
      <!--$VAR_NUOVA_CELLA_PREZZI$-->
    </row>
    <row r="497" spans="1:16" ht="10.5" customHeight="1" thickTop="1" thickBot="1">
      <c r="B497" s="32" t="s">
        <v/>
      </c>
      <c r="C497" s="23" t="s">
        <v/>
      </c>
      <c r="D497" s="32" t="s">
        <v/>
      </c>
      <c r="E497" s="32">
        <v/>
      </c>
      <c r="F497" s="33">
        <v/>
      </c>
      <c r="G497" s="34">
        <v/>
      </c>
      <c r="H497" s="35">
        <v/>
      </c>
      <c r="I497" s="36">
        <f/>
        <v/>
      </c>
      <c r="J497" s="32">
        <v/>
      </c>
      <c r="K497" s="32">
        <f/>
        <v/>
      </c>
      <c r="L497" s="32" t="s">
        <v/>
      </c>
      <c r="M497" s="32" t="s">
        <v/>
      </c>
      <c r="N497" s="32" t="s">
        <v>2065</v>
      </c>
      <!--$VAR_NUOVA_CELLA_PREZZI$-->
    </row>
    <row r="498" spans="1:16" ht="10.5" customHeight="1" thickTop="1" thickBot="1">
      <c r="B498" s="32" t="s">
        <v/>
      </c>
      <c r="C498" s="23" t="s">
        <v/>
      </c>
      <c r="D498" s="32" t="s">
        <v>2066</v>
      </c>
      <c r="E498" s="32">
        <v/>
      </c>
      <c r="F498" s="33">
        <v/>
      </c>
      <c r="G498" s="34">
        <v/>
      </c>
      <c r="H498" s="35">
        <v/>
      </c>
      <c r="I498" s="36">
        <f>ROUND(SUM(I494:I497),2)</f>
        <v>13.50</v>
      </c>
      <c r="J498" s="32">
        <v>75.99</v>
      </c>
      <c r="K498" s="32">
        <f>ROUND(PRODUCT(I498:J498),2)</f>
        <v>1025.87</v>
      </c>
      <c r="L498" s="32" t="s">
        <v/>
      </c>
      <c r="M498" s="32" t="s">
        <v/>
      </c>
      <c r="N498" s="32" t="s">
        <v/>
      </c>
      <!--$VAR_NUOVA_CELLA_PREZZI$-->
    </row>
    <row r="499" spans="1:16" ht="10.5" customHeight="1" thickTop="1" thickBot="1">
      <c r="B499" s="32" t="s">
        <v/>
      </c>
      <c r="C499" s="23" t="s">
        <v/>
      </c>
      <c r="D499" s="32" t="s">
        <v>2072</v>
      </c>
      <c r="E499" s="32">
        <v/>
      </c>
      <c r="F499" s="33">
        <v/>
      </c>
      <c r="G499" s="34">
        <v/>
      </c>
      <c r="H499" s="35">
        <v/>
      </c>
      <c r="I499" s="36">
        <f/>
        <v/>
      </c>
      <c r="J499" s="32">
        <v/>
      </c>
      <c r="K499" s="32">
        <f/>
        <v/>
      </c>
      <c r="L499" s="32" t="s">
        <v/>
      </c>
      <c r="M499" s="32" t="s">
        <v/>
      </c>
      <c r="N499" s="32" t="s">
        <v/>
      </c>
      <!--$VAR_NUOVA_CELLA_PREZZI$-->
    </row>
    <row r="500" spans="1:16" ht="64.1666666666667" customHeight="1" thickTop="1" thickBot="1">
      <c r="B500" s="32" t="s">
        <v>2073</v>
      </c>
      <c r="C500" s="23" t="s">
        <v>2074</v>
      </c>
      <c r="D500" s="62" t="s">
        <v>2075</v>
      </c>
      <c r="E500" s="32">
        <v/>
      </c>
      <c r="F500" s="33">
        <v/>
      </c>
      <c r="G500" s="34">
        <v/>
      </c>
      <c r="H500" s="35">
        <v/>
      </c>
      <c r="I500" s="36">
        <f/>
        <v/>
      </c>
      <c r="J500" s="32">
        <v/>
      </c>
      <c r="K500" s="32">
        <f/>
        <v/>
      </c>
      <c r="L500" s="32" t="s">
        <v/>
      </c>
      <c r="M500" s="32" t="s">
        <v/>
      </c>
      <c r="N500" s="32" t="s">
        <v/>
      </c>
      <!--$VAR_NUOVA_CELLA_PREZZI$-->
    </row>
    <row r="501" spans="1:16" ht="10.5" customHeight="1" thickTop="1" thickBot="1">
      <c r="B501" s="32" t="s">
        <v/>
      </c>
      <c r="C501" s="23" t="s">
        <v/>
      </c>
      <c r="D501" s="23" t="s">
        <v>2076</v>
      </c>
      <c r="E501" s="32">
        <v/>
      </c>
      <c r="F501" s="33">
        <v/>
      </c>
      <c r="G501" s="34">
        <v/>
      </c>
      <c r="H501" s="35">
        <v/>
      </c>
      <c r="I501" s="36">
        <f/>
        <v/>
      </c>
      <c r="J501" s="32">
        <v/>
      </c>
      <c r="K501" s="32">
        <f/>
        <v/>
      </c>
      <c r="L501" s="32" t="s">
        <v/>
      </c>
      <c r="M501" s="32" t="s">
        <v/>
      </c>
      <c r="N501" s="32" t="s">
        <v/>
      </c>
      <!--$VAR_NUOVA_CELLA_PREZZI$-->
    </row>
    <row r="502" spans="1:16" ht="10.5" customHeight="1" thickTop="1" thickBot="1">
      <c r="B502" s="32" t="s">
        <v/>
      </c>
      <c r="C502" s="23" t="s">
        <v/>
      </c>
      <c r="D502" s="23" t="s">
        <v>2077</v>
      </c>
      <c r="E502" s="32">
        <v/>
      </c>
      <c r="F502" s="33">
        <v/>
      </c>
      <c r="G502" s="34">
        <v/>
      </c>
      <c r="H502" s="35">
        <v/>
      </c>
      <c r="I502" s="36">
        <f>ROUND(PRODUCT(E502:H502,13.50),2)</f>
        <v>13.50</v>
      </c>
      <c r="J502" s="32">
        <v/>
      </c>
      <c r="K502" s="32">
        <f/>
        <v/>
      </c>
      <c r="L502" s="32" t="s">
        <v/>
      </c>
      <c r="M502" s="32" t="s">
        <v/>
      </c>
      <c r="N502" s="32" t="s">
        <v/>
      </c>
      <!--$VAR_NUOVA_CELLA_PREZZI$-->
    </row>
    <row r="503" spans="1:16" ht="10.5" customHeight="1" thickTop="1" thickBot="1">
      <c r="B503" s="32" t="s">
        <v/>
      </c>
      <c r="C503" s="23" t="s">
        <v/>
      </c>
      <c r="D503" s="32" t="s">
        <v/>
      </c>
      <c r="E503" s="32">
        <v/>
      </c>
      <c r="F503" s="33">
        <v/>
      </c>
      <c r="G503" s="34">
        <v/>
      </c>
      <c r="H503" s="35">
        <v/>
      </c>
      <c r="I503" s="36">
        <f/>
        <v/>
      </c>
      <c r="J503" s="32">
        <v/>
      </c>
      <c r="K503" s="32">
        <f/>
        <v/>
      </c>
      <c r="L503" s="32" t="s">
        <v/>
      </c>
      <c r="M503" s="32" t="s">
        <v/>
      </c>
      <c r="N503" s="32" t="s">
        <v>2084</v>
      </c>
      <!--$VAR_NUOVA_CELLA_PREZZI$-->
    </row>
    <row r="504" spans="1:16" ht="10.5" customHeight="1" thickTop="1" thickBot="1">
      <c r="B504" s="32" t="s">
        <v/>
      </c>
      <c r="C504" s="23" t="s">
        <v/>
      </c>
      <c r="D504" s="32" t="s">
        <v>2085</v>
      </c>
      <c r="E504" s="32">
        <v/>
      </c>
      <c r="F504" s="33">
        <v/>
      </c>
      <c r="G504" s="34">
        <v/>
      </c>
      <c r="H504" s="35">
        <v/>
      </c>
      <c r="I504" s="36">
        <f>ROUND(SUM(I501:I503),2)</f>
        <v>13.50</v>
      </c>
      <c r="J504" s="32">
        <v>19.78</v>
      </c>
      <c r="K504" s="32">
        <f>ROUND(PRODUCT(I504:J504),2)</f>
        <v>267.03</v>
      </c>
      <c r="L504" s="32" t="s">
        <v/>
      </c>
      <c r="M504" s="32" t="s">
        <v/>
      </c>
      <c r="N504" s="32" t="s">
        <v/>
      </c>
      <!--$VAR_NUOVA_CELLA_PREZZI$-->
    </row>
    <row r="505" spans="1:16" ht="10.5" customHeight="1" thickTop="1" thickBot="1">
      <c r="B505" s="32" t="s">
        <v/>
      </c>
      <c r="C505" s="23" t="s">
        <v/>
      </c>
      <c r="D505" s="32" t="s">
        <v>2091</v>
      </c>
      <c r="E505" s="32">
        <v/>
      </c>
      <c r="F505" s="33">
        <v/>
      </c>
      <c r="G505" s="34">
        <v/>
      </c>
      <c r="H505" s="35">
        <v/>
      </c>
      <c r="I505" s="36">
        <f/>
        <v/>
      </c>
      <c r="J505" s="32">
        <v/>
      </c>
      <c r="K505" s="32">
        <f/>
        <v/>
      </c>
      <c r="L505" s="32" t="s">
        <v/>
      </c>
      <c r="M505" s="32" t="s">
        <v/>
      </c>
      <c r="N505" s="32" t="s">
        <v/>
      </c>
      <!--$VAR_NUOVA_CELLA_PREZZI$-->
    </row>
    <row r="506" spans="1:16" ht="79" customHeight="1" thickTop="1" thickBot="1">
      <c r="B506" s="32" t="s">
        <v>2092</v>
      </c>
      <c r="C506" s="23" t="s">
        <v>2093</v>
      </c>
      <c r="D506" s="62" t="s">
        <v>2094</v>
      </c>
      <c r="E506" s="32">
        <v/>
      </c>
      <c r="F506" s="33">
        <v/>
      </c>
      <c r="G506" s="34">
        <v/>
      </c>
      <c r="H506" s="35">
        <v/>
      </c>
      <c r="I506" s="36">
        <f/>
        <v/>
      </c>
      <c r="J506" s="32">
        <v/>
      </c>
      <c r="K506" s="32">
        <f/>
        <v/>
      </c>
      <c r="L506" s="32" t="s">
        <v/>
      </c>
      <c r="M506" s="32" t="s">
        <v/>
      </c>
      <c r="N506" s="32" t="s">
        <v/>
      </c>
      <!--$VAR_NUOVA_CELLA_PREZZI$-->
    </row>
    <row r="507" spans="1:16" ht="10.5" customHeight="1" thickTop="1" thickBot="1">
      <c r="B507" s="32" t="s">
        <v/>
      </c>
      <c r="C507" s="23" t="s">
        <v/>
      </c>
      <c r="D507" s="23" t="s">
        <v>2095</v>
      </c>
      <c r="E507" s="32">
        <v/>
      </c>
      <c r="F507" s="33">
        <v/>
      </c>
      <c r="G507" s="34">
        <v/>
      </c>
      <c r="H507" s="35">
        <v/>
      </c>
      <c r="I507" s="36">
        <f/>
        <v/>
      </c>
      <c r="J507" s="32">
        <v/>
      </c>
      <c r="K507" s="32">
        <f/>
        <v/>
      </c>
      <c r="L507" s="32" t="s">
        <v/>
      </c>
      <c r="M507" s="32" t="s">
        <v/>
      </c>
      <c r="N507" s="32" t="s">
        <v/>
      </c>
      <!--$VAR_NUOVA_CELLA_PREZZI$-->
    </row>
    <row r="508" spans="1:16" ht="10.5" customHeight="1" thickTop="1" thickBot="1">
      <c r="B508" s="32" t="s">
        <v/>
      </c>
      <c r="C508" s="23" t="s">
        <v/>
      </c>
      <c r="D508" s="23" t="s">
        <v>2096</v>
      </c>
      <c r="E508" s="32">
        <v>2.00</v>
      </c>
      <c r="F508" s="33">
        <v>3.55</v>
      </c>
      <c r="G508" s="34">
        <v>0.400</v>
      </c>
      <c r="H508" s="35">
        <v/>
      </c>
      <c r="I508" s="36">
        <f>ROUND(PRODUCT(E508:H508),2)</f>
        <v>2.84</v>
      </c>
      <c r="J508" s="32">
        <v/>
      </c>
      <c r="K508" s="32">
        <f/>
        <v/>
      </c>
      <c r="L508" s="32" t="s">
        <v/>
      </c>
      <c r="M508" s="32" t="s">
        <v/>
      </c>
      <c r="N508" s="32" t="s">
        <v/>
      </c>
      <!--$VAR_NUOVA_CELLA_PREZZI$-->
    </row>
    <row r="509" spans="1:16" ht="10.5" customHeight="1" thickTop="1" thickBot="1">
      <c r="B509" s="32" t="s">
        <v/>
      </c>
      <c r="C509" s="23" t="s">
        <v/>
      </c>
      <c r="D509" s="23" t="s">
        <v>2103</v>
      </c>
      <c r="E509" s="32">
        <v>2.00</v>
      </c>
      <c r="F509" s="33">
        <v>3.95</v>
      </c>
      <c r="G509" s="34">
        <v>0.400</v>
      </c>
      <c r="H509" s="35">
        <v/>
      </c>
      <c r="I509" s="36">
        <f>ROUND(PRODUCT(E509:H509),2)</f>
        <v>3.16</v>
      </c>
      <c r="J509" s="32">
        <v/>
      </c>
      <c r="K509" s="32">
        <f/>
        <v/>
      </c>
      <c r="L509" s="32" t="s">
        <v/>
      </c>
      <c r="M509" s="32" t="s">
        <v/>
      </c>
      <c r="N509" s="32" t="s">
        <v/>
      </c>
      <!--$VAR_NUOVA_CELLA_PREZZI$-->
    </row>
    <row r="510" spans="1:16" ht="10.5" customHeight="1" thickTop="1" thickBot="1">
      <c r="B510" s="32" t="s">
        <v/>
      </c>
      <c r="C510" s="23" t="s">
        <v/>
      </c>
      <c r="D510" s="32" t="s">
        <v/>
      </c>
      <c r="E510" s="32">
        <v/>
      </c>
      <c r="F510" s="33">
        <v/>
      </c>
      <c r="G510" s="34">
        <v/>
      </c>
      <c r="H510" s="35">
        <v/>
      </c>
      <c r="I510" s="36">
        <f/>
        <v/>
      </c>
      <c r="J510" s="32">
        <v/>
      </c>
      <c r="K510" s="32">
        <f/>
        <v/>
      </c>
      <c r="L510" s="32" t="s">
        <v/>
      </c>
      <c r="M510" s="32" t="s">
        <v/>
      </c>
      <c r="N510" s="32" t="s">
        <v>2110</v>
      </c>
      <!--$VAR_NUOVA_CELLA_PREZZI$-->
    </row>
    <row r="511" spans="1:16" ht="10.5" customHeight="1" thickTop="1" thickBot="1">
      <c r="B511" s="32" t="s">
        <v/>
      </c>
      <c r="C511" s="23" t="s">
        <v/>
      </c>
      <c r="D511" s="32" t="s">
        <v>2111</v>
      </c>
      <c r="E511" s="32">
        <v/>
      </c>
      <c r="F511" s="33">
        <v/>
      </c>
      <c r="G511" s="34">
        <v/>
      </c>
      <c r="H511" s="35">
        <v/>
      </c>
      <c r="I511" s="36">
        <f>ROUND(SUM(I507:I510),2)</f>
        <v>6.00</v>
      </c>
      <c r="J511" s="32">
        <v>141.65</v>
      </c>
      <c r="K511" s="32">
        <f>ROUND(PRODUCT(I511:J511),2)</f>
        <v>849.90</v>
      </c>
      <c r="L511" s="32" t="s">
        <v/>
      </c>
      <c r="M511" s="32" t="s">
        <v/>
      </c>
      <c r="N511" s="32" t="s">
        <v/>
      </c>
      <!--$VAR_NUOVA_CELLA_PREZZI$-->
    </row>
    <row r="512" spans="1:16" ht="10.5" customHeight="1" thickTop="1" thickBot="1">
      <c r="B512" s="32" t="s">
        <v/>
      </c>
      <c r="C512" s="23" t="s">
        <v/>
      </c>
      <c r="D512" s="32" t="s">
        <v>2117</v>
      </c>
      <c r="E512" s="32">
        <v/>
      </c>
      <c r="F512" s="33">
        <v/>
      </c>
      <c r="G512" s="34">
        <v/>
      </c>
      <c r="H512" s="35">
        <v/>
      </c>
      <c r="I512" s="36">
        <f/>
        <v/>
      </c>
      <c r="J512" s="32">
        <v/>
      </c>
      <c r="K512" s="32">
        <f/>
        <v/>
      </c>
      <c r="L512" s="32" t="s">
        <v/>
      </c>
      <c r="M512" s="32" t="s">
        <v/>
      </c>
      <c r="N512" s="32" t="s">
        <v/>
      </c>
      <!--$VAR_NUOVA_CELLA_PREZZI$-->
    </row>
    <row r="513" spans="1:16" ht="212.666666666667" customHeight="1" thickTop="1" thickBot="1">
      <c r="B513" s="32" t="s">
        <v>2118</v>
      </c>
      <c r="C513" s="23" t="s">
        <v>2119</v>
      </c>
      <c r="D513" s="62" t="s">
        <v>2120</v>
      </c>
      <c r="E513" s="32">
        <v/>
      </c>
      <c r="F513" s="33">
        <v/>
      </c>
      <c r="G513" s="34">
        <v/>
      </c>
      <c r="H513" s="35">
        <v/>
      </c>
      <c r="I513" s="36">
        <f/>
        <v/>
      </c>
      <c r="J513" s="32">
        <v/>
      </c>
      <c r="K513" s="32">
        <f/>
        <v/>
      </c>
      <c r="L513" s="32" t="s">
        <v/>
      </c>
      <c r="M513" s="32" t="s">
        <v/>
      </c>
      <c r="N513" s="32" t="s">
        <v/>
      </c>
      <!--$VAR_NUOVA_CELLA_PREZZI$-->
    </row>
    <row r="514" spans="1:16" ht="10.5" customHeight="1" thickTop="1" thickBot="1">
      <c r="B514" s="32" t="s">
        <v/>
      </c>
      <c r="C514" s="23" t="s">
        <v/>
      </c>
      <c r="D514" s="23" t="s">
        <v>2121</v>
      </c>
      <c r="E514" s="32">
        <v/>
      </c>
      <c r="F514" s="33">
        <v/>
      </c>
      <c r="G514" s="34">
        <v/>
      </c>
      <c r="H514" s="35">
        <v/>
      </c>
      <c r="I514" s="36">
        <f/>
        <v/>
      </c>
      <c r="J514" s="32">
        <v/>
      </c>
      <c r="K514" s="32">
        <f/>
        <v/>
      </c>
      <c r="L514" s="32" t="s">
        <v/>
      </c>
      <c r="M514" s="32" t="s">
        <v/>
      </c>
      <c r="N514" s="32" t="s">
        <v/>
      </c>
      <!--$VAR_NUOVA_CELLA_PREZZI$-->
    </row>
    <row r="515" spans="1:16" ht="10.5" customHeight="1" thickTop="1" thickBot="1">
      <c r="B515" s="32" t="s">
        <v/>
      </c>
      <c r="C515" s="23" t="s">
        <v/>
      </c>
      <c r="D515" s="23" t="s">
        <v>2122</v>
      </c>
      <c r="E515" s="32">
        <v/>
      </c>
      <c r="F515" s="33">
        <v/>
      </c>
      <c r="G515" s="34">
        <v/>
      </c>
      <c r="H515" s="35">
        <v>0</v>
      </c>
      <c r="I515" s="36">
        <f>ROUND(PRODUCT(E515:H515),2)</f>
        <v>0.00</v>
      </c>
      <c r="J515" s="32">
        <v/>
      </c>
      <c r="K515" s="32">
        <f/>
        <v/>
      </c>
      <c r="L515" s="32" t="s">
        <v/>
      </c>
      <c r="M515" s="32" t="s">
        <v/>
      </c>
      <c r="N515" s="32" t="s">
        <v/>
      </c>
      <!--$VAR_NUOVA_CELLA_PREZZI$-->
    </row>
    <row r="516" spans="1:16" ht="10.5" customHeight="1" thickTop="1" thickBot="1">
      <c r="B516" s="32" t="s">
        <v/>
      </c>
      <c r="C516" s="23" t="s">
        <v/>
      </c>
      <c r="D516" s="23" t="s">
        <v>2129</v>
      </c>
      <c r="E516" s="32">
        <v/>
      </c>
      <c r="F516" s="33">
        <v>2.90</v>
      </c>
      <c r="G516" s="34">
        <v>3.250</v>
      </c>
      <c r="H516" s="35">
        <v/>
      </c>
      <c r="I516" s="36">
        <f>ROUND(PRODUCT(E516:H516),2)</f>
        <v>9.43</v>
      </c>
      <c r="J516" s="32">
        <v/>
      </c>
      <c r="K516" s="32">
        <f/>
        <v/>
      </c>
      <c r="L516" s="32" t="s">
        <v/>
      </c>
      <c r="M516" s="32" t="s">
        <v/>
      </c>
      <c r="N516" s="32" t="s">
        <v/>
      </c>
      <!--$VAR_NUOVA_CELLA_PREZZI$-->
    </row>
    <row r="517" spans="1:16" ht="10.5" customHeight="1" thickTop="1" thickBot="1">
      <c r="B517" s="32" t="s">
        <v/>
      </c>
      <c r="C517" s="23" t="s">
        <v/>
      </c>
      <c r="D517" s="32" t="s">
        <v/>
      </c>
      <c r="E517" s="32">
        <v/>
      </c>
      <c r="F517" s="33">
        <v/>
      </c>
      <c r="G517" s="34">
        <v/>
      </c>
      <c r="H517" s="35">
        <v/>
      </c>
      <c r="I517" s="36">
        <f/>
        <v/>
      </c>
      <c r="J517" s="32">
        <v/>
      </c>
      <c r="K517" s="32">
        <f/>
        <v/>
      </c>
      <c r="L517" s="32" t="s">
        <v/>
      </c>
      <c r="M517" s="32" t="s">
        <v/>
      </c>
      <c r="N517" s="32" t="s">
        <v>2136</v>
      </c>
      <!--$VAR_NUOVA_CELLA_PREZZI$-->
    </row>
    <row r="518" spans="1:16" ht="10.5" customHeight="1" thickTop="1" thickBot="1">
      <c r="B518" s="32" t="s">
        <v/>
      </c>
      <c r="C518" s="23" t="s">
        <v/>
      </c>
      <c r="D518" s="32" t="s">
        <v>2137</v>
      </c>
      <c r="E518" s="32">
        <v/>
      </c>
      <c r="F518" s="33">
        <v/>
      </c>
      <c r="G518" s="34">
        <v/>
      </c>
      <c r="H518" s="35">
        <v/>
      </c>
      <c r="I518" s="36">
        <f>ROUND(SUM(I514:I517),2)</f>
        <v>9.43</v>
      </c>
      <c r="J518" s="32">
        <v>127.83</v>
      </c>
      <c r="K518" s="32">
        <f>ROUND(PRODUCT(I518:J518),2)</f>
        <v>1205.44</v>
      </c>
      <c r="L518" s="32" t="s">
        <v/>
      </c>
      <c r="M518" s="32" t="s">
        <v/>
      </c>
      <c r="N518" s="32" t="s">
        <v/>
      </c>
      <!--$VAR_NUOVA_CELLA_PREZZI$-->
    </row>
    <row r="519" spans="1:16" ht="10.5" customHeight="1" thickTop="1" thickBot="1">
      <c r="B519" s="32" t="s">
        <v/>
      </c>
      <c r="C519" s="23" t="s">
        <v/>
      </c>
      <c r="D519" s="32" t="s">
        <v>2143</v>
      </c>
      <c r="E519" s="32">
        <v/>
      </c>
      <c r="F519" s="33">
        <v/>
      </c>
      <c r="G519" s="34">
        <v/>
      </c>
      <c r="H519" s="35">
        <v/>
      </c>
      <c r="I519" s="36">
        <f/>
        <v/>
      </c>
      <c r="J519" s="32">
        <v/>
      </c>
      <c r="K519" s="32">
        <f/>
        <v/>
      </c>
      <c r="L519" s="32" t="s">
        <v/>
      </c>
      <c r="M519" s="32" t="s">
        <v/>
      </c>
      <c r="N519" s="32" t="s">
        <v/>
      </c>
      <!--$VAR_NUOVA_CELLA_PREZZI$-->
    </row>
    <row r="520" spans="1:16" ht="50.1666666666667" customHeight="1" thickTop="1" thickBot="1">
      <c r="B520" s="32" t="s">
        <v>2144</v>
      </c>
      <c r="C520" s="23" t="s">
        <v>2145</v>
      </c>
      <c r="D520" s="62" t="s">
        <v>2146</v>
      </c>
      <c r="E520" s="32">
        <v/>
      </c>
      <c r="F520" s="33">
        <v/>
      </c>
      <c r="G520" s="34">
        <v/>
      </c>
      <c r="H520" s="35">
        <v/>
      </c>
      <c r="I520" s="36">
        <f/>
        <v/>
      </c>
      <c r="J520" s="32">
        <v/>
      </c>
      <c r="K520" s="32">
        <f/>
        <v/>
      </c>
      <c r="L520" s="32" t="s">
        <v/>
      </c>
      <c r="M520" s="32" t="s">
        <v/>
      </c>
      <c r="N520" s="32" t="s">
        <v/>
      </c>
      <!--$VAR_NUOVA_CELLA_PREZZI$-->
    </row>
    <row r="521" spans="1:16" ht="10.5" customHeight="1" thickTop="1" thickBot="1">
      <c r="B521" s="32" t="s">
        <v/>
      </c>
      <c r="C521" s="23" t="s">
        <v/>
      </c>
      <c r="D521" s="23" t="s">
        <v>2147</v>
      </c>
      <c r="E521" s="32">
        <v/>
      </c>
      <c r="F521" s="33">
        <v/>
      </c>
      <c r="G521" s="34">
        <v/>
      </c>
      <c r="H521" s="35">
        <v/>
      </c>
      <c r="I521" s="36">
        <f/>
        <v/>
      </c>
      <c r="J521" s="32">
        <v/>
      </c>
      <c r="K521" s="32">
        <f/>
        <v/>
      </c>
      <c r="L521" s="32" t="s">
        <v/>
      </c>
      <c r="M521" s="32" t="s">
        <v/>
      </c>
      <c r="N521" s="32" t="s">
        <v/>
      </c>
      <!--$VAR_NUOVA_CELLA_PREZZI$-->
    </row>
    <row r="522" spans="1:16" ht="10.5" customHeight="1" thickTop="1" thickBot="1">
      <c r="B522" s="32" t="s">
        <v/>
      </c>
      <c r="C522" s="23" t="s">
        <v/>
      </c>
      <c r="D522" s="23" t="s">
        <v>2148</v>
      </c>
      <c r="E522" s="32">
        <v/>
      </c>
      <c r="F522" s="33">
        <v>98.00</v>
      </c>
      <c r="G522" s="34">
        <v>0.500</v>
      </c>
      <c r="H522" s="35">
        <v/>
      </c>
      <c r="I522" s="36">
        <f>ROUND(PRODUCT(E522:H522),2)</f>
        <v>49.00</v>
      </c>
      <c r="J522" s="32">
        <v/>
      </c>
      <c r="K522" s="32">
        <f/>
        <v/>
      </c>
      <c r="L522" s="32" t="s">
        <v/>
      </c>
      <c r="M522" s="32" t="s">
        <v/>
      </c>
      <c r="N522" s="32" t="s">
        <v/>
      </c>
      <!--$VAR_NUOVA_CELLA_PREZZI$-->
    </row>
    <row r="523" spans="1:16" ht="10.5" customHeight="1" thickTop="1" thickBot="1">
      <c r="B523" s="32" t="s">
        <v/>
      </c>
      <c r="C523" s="23" t="s">
        <v/>
      </c>
      <c r="D523" s="32" t="s">
        <v/>
      </c>
      <c r="E523" s="32">
        <v/>
      </c>
      <c r="F523" s="33">
        <v/>
      </c>
      <c r="G523" s="34">
        <v/>
      </c>
      <c r="H523" s="35">
        <v/>
      </c>
      <c r="I523" s="36">
        <f/>
        <v/>
      </c>
      <c r="J523" s="32">
        <v/>
      </c>
      <c r="K523" s="32">
        <f/>
        <v/>
      </c>
      <c r="L523" s="32" t="s">
        <v/>
      </c>
      <c r="M523" s="32" t="s">
        <v/>
      </c>
      <c r="N523" s="32" t="s">
        <v>2155</v>
      </c>
      <!--$VAR_NUOVA_CELLA_PREZZI$-->
    </row>
    <row r="524" spans="1:16" ht="10.5" customHeight="1" thickTop="1" thickBot="1">
      <c r="B524" s="32" t="s">
        <v/>
      </c>
      <c r="C524" s="23" t="s">
        <v/>
      </c>
      <c r="D524" s="32" t="s">
        <v>2156</v>
      </c>
      <c r="E524" s="32">
        <v/>
      </c>
      <c r="F524" s="33">
        <v/>
      </c>
      <c r="G524" s="34">
        <v/>
      </c>
      <c r="H524" s="35">
        <v/>
      </c>
      <c r="I524" s="36">
        <f>ROUND(SUM(I521:I523),2)</f>
        <v>49.00</v>
      </c>
      <c r="J524" s="32">
        <v>85.47</v>
      </c>
      <c r="K524" s="32">
        <f>ROUND(PRODUCT(I524:J524),2)</f>
        <v>4188.03</v>
      </c>
      <c r="L524" s="32" t="s">
        <v/>
      </c>
      <c r="M524" s="32" t="s">
        <v/>
      </c>
      <c r="N524" s="32" t="s">
        <v/>
      </c>
      <!--$VAR_NUOVA_CELLA_PREZZI$-->
    </row>
    <row r="525" spans="1:16" ht="10.5" customHeight="1" thickTop="1" thickBot="1">
      <c r="B525" s="32" t="s">
        <v/>
      </c>
      <c r="C525" s="23" t="s">
        <v/>
      </c>
      <c r="D525" s="32" t="s">
        <v>2162</v>
      </c>
      <c r="E525" s="32">
        <v/>
      </c>
      <c r="F525" s="33">
        <v/>
      </c>
      <c r="G525" s="34">
        <v/>
      </c>
      <c r="H525" s="35">
        <v/>
      </c>
      <c r="I525" s="36">
        <f/>
        <v/>
      </c>
      <c r="J525" s="32">
        <v/>
      </c>
      <c r="K525" s="32">
        <f/>
        <v/>
      </c>
      <c r="L525" s="32" t="s">
        <v/>
      </c>
      <c r="M525" s="32" t="s">
        <v/>
      </c>
      <c r="N525" s="32" t="s">
        <v/>
      </c>
      <!--$VAR_NUOVA_CELLA_PREZZI$-->
    </row>
    <row r="526" spans="1:16" ht="49.6666666666667" customHeight="1" thickTop="1" thickBot="1">
      <c r="B526" s="32" t="s">
        <v>2163</v>
      </c>
      <c r="C526" s="23" t="s">
        <v>2164</v>
      </c>
      <c r="D526" s="62" t="s">
        <v>2165</v>
      </c>
      <c r="E526" s="32">
        <v/>
      </c>
      <c r="F526" s="33">
        <v/>
      </c>
      <c r="G526" s="34">
        <v/>
      </c>
      <c r="H526" s="35">
        <v/>
      </c>
      <c r="I526" s="36">
        <f/>
        <v/>
      </c>
      <c r="J526" s="32">
        <v/>
      </c>
      <c r="K526" s="32">
        <f/>
        <v/>
      </c>
      <c r="L526" s="32" t="s">
        <v/>
      </c>
      <c r="M526" s="32" t="s">
        <v/>
      </c>
      <c r="N526" s="32" t="s">
        <v/>
      </c>
      <!--$VAR_NUOVA_CELLA_PREZZI$-->
    </row>
    <row r="527" spans="1:16" ht="10.5" customHeight="1" thickTop="1" thickBot="1">
      <c r="B527" s="32" t="s">
        <v/>
      </c>
      <c r="C527" s="23" t="s">
        <v/>
      </c>
      <c r="D527" s="23" t="s">
        <v>2166</v>
      </c>
      <c r="E527" s="32">
        <v/>
      </c>
      <c r="F527" s="33">
        <v/>
      </c>
      <c r="G527" s="34">
        <v/>
      </c>
      <c r="H527" s="35">
        <v/>
      </c>
      <c r="I527" s="36">
        <f/>
        <v/>
      </c>
      <c r="J527" s="32">
        <v/>
      </c>
      <c r="K527" s="32">
        <f/>
        <v/>
      </c>
      <c r="L527" s="32" t="s">
        <v/>
      </c>
      <c r="M527" s="32" t="s">
        <v/>
      </c>
      <c r="N527" s="32" t="s">
        <v/>
      </c>
      <!--$VAR_NUOVA_CELLA_PREZZI$-->
    </row>
    <row r="528" spans="1:16" ht="10.5" customHeight="1" thickTop="1" thickBot="1">
      <c r="B528" s="32" t="s">
        <v/>
      </c>
      <c r="C528" s="23" t="s">
        <v/>
      </c>
      <c r="D528" s="23" t="s">
        <v>2167</v>
      </c>
      <c r="E528" s="32">
        <v/>
      </c>
      <c r="F528" s="33">
        <v/>
      </c>
      <c r="G528" s="34">
        <v/>
      </c>
      <c r="H528" s="35">
        <v>0</v>
      </c>
      <c r="I528" s="36">
        <f>ROUND(PRODUCT(E528:H528),2)</f>
        <v>0.00</v>
      </c>
      <c r="J528" s="32">
        <v/>
      </c>
      <c r="K528" s="32">
        <f/>
        <v/>
      </c>
      <c r="L528" s="32" t="s">
        <v/>
      </c>
      <c r="M528" s="32" t="s">
        <v/>
      </c>
      <c r="N528" s="32" t="s">
        <v/>
      </c>
      <!--$VAR_NUOVA_CELLA_PREZZI$-->
    </row>
    <row r="529" spans="1:16" ht="10.5" customHeight="1" thickTop="1" thickBot="1">
      <c r="B529" s="32" t="s">
        <v/>
      </c>
      <c r="C529" s="23" t="s">
        <v/>
      </c>
      <c r="D529" s="23" t="s">
        <v>2174</v>
      </c>
      <c r="E529" s="32">
        <v/>
      </c>
      <c r="F529" s="33">
        <v>2.85</v>
      </c>
      <c r="G529" s="34">
        <v>3.250</v>
      </c>
      <c r="H529" s="35">
        <v/>
      </c>
      <c r="I529" s="36">
        <f>ROUND(PRODUCT(E529:H529),2)</f>
        <v>9.26</v>
      </c>
      <c r="J529" s="32">
        <v/>
      </c>
      <c r="K529" s="32">
        <f/>
        <v/>
      </c>
      <c r="L529" s="32" t="s">
        <v/>
      </c>
      <c r="M529" s="32" t="s">
        <v/>
      </c>
      <c r="N529" s="32" t="s">
        <v/>
      </c>
      <!--$VAR_NUOVA_CELLA_PREZZI$-->
    </row>
    <row r="530" spans="1:16" ht="10.5" customHeight="1" thickTop="1" thickBot="1">
      <c r="B530" s="32" t="s">
        <v/>
      </c>
      <c r="C530" s="23" t="s">
        <v/>
      </c>
      <c r="D530" s="23" t="s">
        <v>2181</v>
      </c>
      <c r="E530" s="32">
        <v/>
      </c>
      <c r="F530" s="33">
        <v>2.60</v>
      </c>
      <c r="G530" s="34">
        <v>2.950</v>
      </c>
      <c r="H530" s="35">
        <v/>
      </c>
      <c r="I530" s="36">
        <f>ROUND(PRODUCT(E530:H530),2)</f>
        <v>7.67</v>
      </c>
      <c r="J530" s="32">
        <v/>
      </c>
      <c r="K530" s="32">
        <f/>
        <v/>
      </c>
      <c r="L530" s="32" t="s">
        <v/>
      </c>
      <c r="M530" s="32" t="s">
        <v/>
      </c>
      <c r="N530" s="32" t="s">
        <v/>
      </c>
      <!--$VAR_NUOVA_CELLA_PREZZI$-->
    </row>
    <row r="531" spans="1:16" ht="10.5" customHeight="1" thickTop="1" thickBot="1">
      <c r="B531" s="32" t="s">
        <v/>
      </c>
      <c r="C531" s="23" t="s">
        <v/>
      </c>
      <c r="D531" s="23" t="s">
        <v>2188</v>
      </c>
      <c r="E531" s="32">
        <v/>
      </c>
      <c r="F531" s="33">
        <v>2.90</v>
      </c>
      <c r="G531" s="34">
        <v>3.250</v>
      </c>
      <c r="H531" s="35">
        <v/>
      </c>
      <c r="I531" s="36">
        <f>ROUND(PRODUCT(E531:H531),2)</f>
        <v>9.43</v>
      </c>
      <c r="J531" s="32">
        <v/>
      </c>
      <c r="K531" s="32">
        <f/>
        <v/>
      </c>
      <c r="L531" s="32" t="s">
        <v/>
      </c>
      <c r="M531" s="32" t="s">
        <v/>
      </c>
      <c r="N531" s="32" t="s">
        <v/>
      </c>
      <!--$VAR_NUOVA_CELLA_PREZZI$-->
    </row>
    <row r="532" spans="1:16" ht="10.5" customHeight="1" thickTop="1" thickBot="1">
      <c r="B532" s="32" t="s">
        <v/>
      </c>
      <c r="C532" s="23" t="s">
        <v/>
      </c>
      <c r="D532" s="32" t="s">
        <v/>
      </c>
      <c r="E532" s="32">
        <v/>
      </c>
      <c r="F532" s="33">
        <v/>
      </c>
      <c r="G532" s="34">
        <v/>
      </c>
      <c r="H532" s="35">
        <v/>
      </c>
      <c r="I532" s="36">
        <f/>
        <v/>
      </c>
      <c r="J532" s="32">
        <v/>
      </c>
      <c r="K532" s="32">
        <f/>
        <v/>
      </c>
      <c r="L532" s="32" t="s">
        <v/>
      </c>
      <c r="M532" s="32" t="s">
        <v/>
      </c>
      <c r="N532" s="32" t="s">
        <v>2195</v>
      </c>
      <!--$VAR_NUOVA_CELLA_PREZZI$-->
    </row>
    <row r="533" spans="1:16" ht="10.5" customHeight="1" thickTop="1" thickBot="1">
      <c r="B533" s="32" t="s">
        <v/>
      </c>
      <c r="C533" s="23" t="s">
        <v/>
      </c>
      <c r="D533" s="32" t="s">
        <v>2196</v>
      </c>
      <c r="E533" s="32">
        <v/>
      </c>
      <c r="F533" s="33">
        <v/>
      </c>
      <c r="G533" s="34">
        <v/>
      </c>
      <c r="H533" s="35">
        <v/>
      </c>
      <c r="I533" s="36">
        <f>ROUND(SUM(I527:I532),2)</f>
        <v>26.36</v>
      </c>
      <c r="J533" s="32">
        <v>20.72</v>
      </c>
      <c r="K533" s="32">
        <f>ROUND(PRODUCT(I533:J533),2)</f>
        <v>546.18</v>
      </c>
      <c r="L533" s="32" t="s">
        <v/>
      </c>
      <c r="M533" s="32" t="s">
        <v/>
      </c>
      <c r="N533" s="32" t="s">
        <v/>
      </c>
      <!--$VAR_NUOVA_CELLA_PREZZI$-->
    </row>
    <row r="534" spans="1:16" ht="10.5" customHeight="1" thickTop="1" thickBot="1">
      <c r="B534" s="32" t="s">
        <v/>
      </c>
      <c r="C534" s="23" t="s">
        <v/>
      </c>
      <c r="D534" s="32" t="s">
        <v>2202</v>
      </c>
      <c r="E534" s="32">
        <v/>
      </c>
      <c r="F534" s="33">
        <v/>
      </c>
      <c r="G534" s="34">
        <v/>
      </c>
      <c r="H534" s="35">
        <v/>
      </c>
      <c r="I534" s="36">
        <f/>
        <v/>
      </c>
      <c r="J534" s="32">
        <v/>
      </c>
      <c r="K534" s="32">
        <f/>
        <v/>
      </c>
      <c r="L534" s="32" t="s">
        <v/>
      </c>
      <c r="M534" s="32" t="s">
        <v/>
      </c>
      <c r="N534" s="32" t="s">
        <v/>
      </c>
      <!--$VAR_NUOVA_CELLA_PREZZI$-->
    </row>
    <row r="535" spans="1:16" ht="45.5" customHeight="1" thickTop="1" thickBot="1">
      <c r="B535" s="32" t="s">
        <v>2203</v>
      </c>
      <c r="C535" s="23" t="s">
        <v>2204</v>
      </c>
      <c r="D535" s="62" t="s">
        <v>2205</v>
      </c>
      <c r="E535" s="32">
        <v/>
      </c>
      <c r="F535" s="33">
        <v/>
      </c>
      <c r="G535" s="34">
        <v/>
      </c>
      <c r="H535" s="35">
        <v/>
      </c>
      <c r="I535" s="36">
        <f/>
        <v/>
      </c>
      <c r="J535" s="32">
        <v/>
      </c>
      <c r="K535" s="32">
        <f/>
        <v/>
      </c>
      <c r="L535" s="32" t="s">
        <v/>
      </c>
      <c r="M535" s="32" t="s">
        <v/>
      </c>
      <c r="N535" s="32" t="s">
        <v/>
      </c>
      <!--$VAR_NUOVA_CELLA_PREZZI$-->
    </row>
    <row r="536" spans="1:16" ht="10.5" customHeight="1" thickTop="1" thickBot="1">
      <c r="B536" s="32" t="s">
        <v/>
      </c>
      <c r="C536" s="23" t="s">
        <v/>
      </c>
      <c r="D536" s="23" t="s">
        <v>2206</v>
      </c>
      <c r="E536" s="32">
        <v/>
      </c>
      <c r="F536" s="33">
        <v/>
      </c>
      <c r="G536" s="34">
        <v/>
      </c>
      <c r="H536" s="35">
        <v/>
      </c>
      <c r="I536" s="36">
        <f/>
        <v/>
      </c>
      <c r="J536" s="32">
        <v/>
      </c>
      <c r="K536" s="32">
        <f/>
        <v/>
      </c>
      <c r="L536" s="32" t="s">
        <v/>
      </c>
      <c r="M536" s="32" t="s">
        <v/>
      </c>
      <c r="N536" s="32" t="s">
        <v/>
      </c>
      <!--$VAR_NUOVA_CELLA_PREZZI$-->
    </row>
    <row r="537" spans="1:16" ht="10.5" customHeight="1" thickTop="1" thickBot="1">
      <c r="B537" s="32" t="s">
        <v/>
      </c>
      <c r="C537" s="23" t="s">
        <v/>
      </c>
      <c r="D537" s="23" t="s">
        <v>2207</v>
      </c>
      <c r="E537" s="32">
        <v/>
      </c>
      <c r="F537" s="33">
        <v/>
      </c>
      <c r="G537" s="34">
        <v/>
      </c>
      <c r="H537" s="35">
        <v/>
      </c>
      <c r="I537" s="36">
        <f>ROUND(PRODUCT(E537:H537,26.36),2)</f>
        <v>26.36</v>
      </c>
      <c r="J537" s="32">
        <v/>
      </c>
      <c r="K537" s="32">
        <f/>
        <v/>
      </c>
      <c r="L537" s="32" t="s">
        <v/>
      </c>
      <c r="M537" s="32" t="s">
        <v/>
      </c>
      <c r="N537" s="32" t="s">
        <v/>
      </c>
      <!--$VAR_NUOVA_CELLA_PREZZI$-->
    </row>
    <row r="538" spans="1:16" ht="10.5" customHeight="1" thickTop="1" thickBot="1">
      <c r="B538" s="32" t="s">
        <v/>
      </c>
      <c r="C538" s="23" t="s">
        <v/>
      </c>
      <c r="D538" s="32" t="s">
        <v/>
      </c>
      <c r="E538" s="32">
        <v/>
      </c>
      <c r="F538" s="33">
        <v/>
      </c>
      <c r="G538" s="34">
        <v/>
      </c>
      <c r="H538" s="35">
        <v/>
      </c>
      <c r="I538" s="36">
        <f/>
        <v/>
      </c>
      <c r="J538" s="32">
        <v/>
      </c>
      <c r="K538" s="32">
        <f/>
        <v/>
      </c>
      <c r="L538" s="32" t="s">
        <v/>
      </c>
      <c r="M538" s="32" t="s">
        <v/>
      </c>
      <c r="N538" s="32" t="s">
        <v>2214</v>
      </c>
      <!--$VAR_NUOVA_CELLA_PREZZI$-->
    </row>
    <row r="539" spans="1:16" ht="10.5" customHeight="1" thickTop="1" thickBot="1">
      <c r="B539" s="32" t="s">
        <v/>
      </c>
      <c r="C539" s="23" t="s">
        <v/>
      </c>
      <c r="D539" s="32" t="s">
        <v>2215</v>
      </c>
      <c r="E539" s="32">
        <v/>
      </c>
      <c r="F539" s="33">
        <v/>
      </c>
      <c r="G539" s="34">
        <v/>
      </c>
      <c r="H539" s="35">
        <v/>
      </c>
      <c r="I539" s="36">
        <f>ROUND(SUM(I536:I538),2)</f>
        <v>26.36</v>
      </c>
      <c r="J539" s="32">
        <v>15.51</v>
      </c>
      <c r="K539" s="32">
        <f>ROUND(PRODUCT(I539:J539),2)</f>
        <v>408.84</v>
      </c>
      <c r="L539" s="32" t="s">
        <v/>
      </c>
      <c r="M539" s="32" t="s">
        <v/>
      </c>
      <c r="N539" s="32" t="s">
        <v/>
      </c>
      <!--$VAR_NUOVA_CELLA_PREZZI$-->
    </row>
    <row r="540" spans="1:16" ht="10.5" customHeight="1" thickTop="1" thickBot="1">
      <c r="B540" s="32" t="s">
        <v/>
      </c>
      <c r="C540" s="23" t="s">
        <v/>
      </c>
      <c r="D540" s="32" t="s">
        <v>2221</v>
      </c>
      <c r="E540" s="32">
        <v/>
      </c>
      <c r="F540" s="33">
        <v/>
      </c>
      <c r="G540" s="34">
        <v/>
      </c>
      <c r="H540" s="35">
        <v/>
      </c>
      <c r="I540" s="36">
        <f/>
        <v/>
      </c>
      <c r="J540" s="32">
        <v/>
      </c>
      <c r="K540" s="32">
        <f/>
        <v/>
      </c>
      <c r="L540" s="32" t="s">
        <v/>
      </c>
      <c r="M540" s="32" t="s">
        <v/>
      </c>
      <c r="N540" s="32" t="s">
        <v/>
      </c>
      <!--$VAR_NUOVA_CELLA_PREZZI$-->
    </row>
    <row r="541" spans="1:16" ht="48" customHeight="1" thickTop="1" thickBot="1">
      <c r="B541" s="32" t="s">
        <v>2222</v>
      </c>
      <c r="C541" s="23" t="s">
        <v>2223</v>
      </c>
      <c r="D541" s="62" t="s">
        <v>2224</v>
      </c>
      <c r="E541" s="32">
        <v/>
      </c>
      <c r="F541" s="33">
        <v/>
      </c>
      <c r="G541" s="34">
        <v/>
      </c>
      <c r="H541" s="35">
        <v/>
      </c>
      <c r="I541" s="36">
        <f/>
        <v/>
      </c>
      <c r="J541" s="32">
        <v/>
      </c>
      <c r="K541" s="32">
        <f/>
        <v/>
      </c>
      <c r="L541" s="32" t="s">
        <v/>
      </c>
      <c r="M541" s="32" t="s">
        <v/>
      </c>
      <c r="N541" s="32" t="s">
        <v/>
      </c>
      <!--$VAR_NUOVA_CELLA_PREZZI$-->
    </row>
    <row r="542" spans="1:16" ht="10.5" customHeight="1" thickTop="1" thickBot="1">
      <c r="B542" s="32" t="s">
        <v/>
      </c>
      <c r="C542" s="23" t="s">
        <v/>
      </c>
      <c r="D542" s="23" t="s">
        <v>2225</v>
      </c>
      <c r="E542" s="32">
        <v/>
      </c>
      <c r="F542" s="33">
        <v/>
      </c>
      <c r="G542" s="34">
        <v/>
      </c>
      <c r="H542" s="35">
        <v/>
      </c>
      <c r="I542" s="36">
        <f/>
        <v/>
      </c>
      <c r="J542" s="32">
        <v/>
      </c>
      <c r="K542" s="32">
        <f/>
        <v/>
      </c>
      <c r="L542" s="32" t="s">
        <v/>
      </c>
      <c r="M542" s="32" t="s">
        <v/>
      </c>
      <c r="N542" s="32" t="s">
        <v/>
      </c>
      <!--$VAR_NUOVA_CELLA_PREZZI$-->
    </row>
    <row r="543" spans="1:16" ht="10.5" customHeight="1" thickTop="1" thickBot="1">
      <c r="B543" s="32" t="s">
        <v/>
      </c>
      <c r="C543" s="23" t="s">
        <v/>
      </c>
      <c r="D543" s="23" t="s">
        <v>2226</v>
      </c>
      <c r="E543" s="32">
        <v/>
      </c>
      <c r="F543" s="33">
        <v/>
      </c>
      <c r="G543" s="34">
        <v/>
      </c>
      <c r="H543" s="35">
        <v>4.000</v>
      </c>
      <c r="I543" s="36">
        <f>ROUND(PRODUCT(E543:H543,26.36),2)</f>
        <v>105.44</v>
      </c>
      <c r="J543" s="32">
        <v/>
      </c>
      <c r="K543" s="32">
        <f/>
        <v/>
      </c>
      <c r="L543" s="32" t="s">
        <v/>
      </c>
      <c r="M543" s="32" t="s">
        <v/>
      </c>
      <c r="N543" s="32" t="s">
        <v/>
      </c>
      <!--$VAR_NUOVA_CELLA_PREZZI$-->
    </row>
    <row r="544" spans="1:16" ht="10.5" customHeight="1" thickTop="1" thickBot="1">
      <c r="B544" s="32" t="s">
        <v/>
      </c>
      <c r="C544" s="23" t="s">
        <v/>
      </c>
      <c r="D544" s="32" t="s">
        <v/>
      </c>
      <c r="E544" s="32">
        <v/>
      </c>
      <c r="F544" s="33">
        <v/>
      </c>
      <c r="G544" s="34">
        <v/>
      </c>
      <c r="H544" s="35">
        <v/>
      </c>
      <c r="I544" s="36">
        <f/>
        <v/>
      </c>
      <c r="J544" s="32">
        <v/>
      </c>
      <c r="K544" s="32">
        <f/>
        <v/>
      </c>
      <c r="L544" s="32" t="s">
        <v/>
      </c>
      <c r="M544" s="32" t="s">
        <v/>
      </c>
      <c r="N544" s="32" t="s">
        <v>2233</v>
      </c>
      <!--$VAR_NUOVA_CELLA_PREZZI$-->
    </row>
    <row r="545" spans="1:16" ht="10.5" customHeight="1" thickTop="1" thickBot="1">
      <c r="B545" s="32" t="s">
        <v/>
      </c>
      <c r="C545" s="23" t="s">
        <v/>
      </c>
      <c r="D545" s="32" t="s">
        <v>2234</v>
      </c>
      <c r="E545" s="32">
        <v/>
      </c>
      <c r="F545" s="33">
        <v/>
      </c>
      <c r="G545" s="34">
        <v/>
      </c>
      <c r="H545" s="35">
        <v/>
      </c>
      <c r="I545" s="36">
        <f>ROUND(SUM(I542:I544),2)</f>
        <v>105.44</v>
      </c>
      <c r="J545" s="32">
        <v>3.21</v>
      </c>
      <c r="K545" s="32">
        <f>ROUND(PRODUCT(I545:J545),2)</f>
        <v>338.46</v>
      </c>
      <c r="L545" s="32" t="s">
        <v/>
      </c>
      <c r="M545" s="32" t="s">
        <v/>
      </c>
      <c r="N545" s="32" t="s">
        <v/>
      </c>
      <!--$VAR_NUOVA_CELLA_PREZZI$-->
    </row>
    <row r="546" spans="1:16" ht="10.5" customHeight="1" thickTop="1" thickBot="1">
      <c r="B546" s="32" t="s">
        <v/>
      </c>
      <c r="C546" s="23" t="s">
        <v/>
      </c>
      <c r="D546" s="32" t="s">
        <v>2240</v>
      </c>
      <c r="E546" s="32">
        <v/>
      </c>
      <c r="F546" s="33">
        <v/>
      </c>
      <c r="G546" s="34">
        <v/>
      </c>
      <c r="H546" s="35">
        <v/>
      </c>
      <c r="I546" s="36">
        <f/>
        <v/>
      </c>
      <c r="J546" s="32">
        <v/>
      </c>
      <c r="K546" s="32">
        <f/>
        <v/>
      </c>
      <c r="L546" s="32" t="s">
        <v/>
      </c>
      <c r="M546" s="32" t="s">
        <v/>
      </c>
      <c r="N546" s="32" t="s">
        <v/>
      </c>
      <!--$VAR_NUOVA_CELLA_PREZZI$-->
    </row>
    <row r="547" spans="1:16" ht="54.3333333333333" customHeight="1" thickTop="1" thickBot="1">
      <c r="B547" s="32" t="s">
        <v>2241</v>
      </c>
      <c r="C547" s="23" t="s">
        <v>2242</v>
      </c>
      <c r="D547" s="62" t="s">
        <v>2243</v>
      </c>
      <c r="E547" s="32">
        <v/>
      </c>
      <c r="F547" s="33">
        <v/>
      </c>
      <c r="G547" s="34">
        <v/>
      </c>
      <c r="H547" s="35">
        <v/>
      </c>
      <c r="I547" s="36">
        <f/>
        <v/>
      </c>
      <c r="J547" s="32">
        <v/>
      </c>
      <c r="K547" s="32">
        <f/>
        <v/>
      </c>
      <c r="L547" s="32" t="s">
        <v/>
      </c>
      <c r="M547" s="32" t="s">
        <v/>
      </c>
      <c r="N547" s="32" t="s">
        <v/>
      </c>
      <!--$VAR_NUOVA_CELLA_PREZZI$-->
    </row>
    <row r="548" spans="1:16" ht="10.5" customHeight="1" thickTop="1" thickBot="1">
      <c r="B548" s="32" t="s">
        <v/>
      </c>
      <c r="C548" s="23" t="s">
        <v/>
      </c>
      <c r="D548" s="23" t="s">
        <v>2244</v>
      </c>
      <c r="E548" s="32">
        <v/>
      </c>
      <c r="F548" s="33">
        <v/>
      </c>
      <c r="G548" s="34">
        <v/>
      </c>
      <c r="H548" s="35">
        <v/>
      </c>
      <c r="I548" s="36">
        <f/>
        <v/>
      </c>
      <c r="J548" s="32">
        <v/>
      </c>
      <c r="K548" s="32">
        <f/>
        <v/>
      </c>
      <c r="L548" s="32" t="s">
        <v/>
      </c>
      <c r="M548" s="32" t="s">
        <v/>
      </c>
      <c r="N548" s="32" t="s">
        <v/>
      </c>
      <!--$VAR_NUOVA_CELLA_PREZZI$-->
    </row>
    <row r="549" spans="1:16" ht="10.5" customHeight="1" thickTop="1" thickBot="1">
      <c r="B549" s="32" t="s">
        <v/>
      </c>
      <c r="C549" s="23" t="s">
        <v/>
      </c>
      <c r="D549" s="23" t="s">
        <v>2245</v>
      </c>
      <c r="E549" s="32">
        <v/>
      </c>
      <c r="F549" s="33">
        <v/>
      </c>
      <c r="G549" s="34">
        <v/>
      </c>
      <c r="H549" s="35">
        <v/>
      </c>
      <c r="I549" s="36">
        <f>ROUND(PRODUCT(E549:H549,26.36),2)</f>
        <v>26.36</v>
      </c>
      <c r="J549" s="32">
        <v/>
      </c>
      <c r="K549" s="32">
        <f/>
        <v/>
      </c>
      <c r="L549" s="32" t="s">
        <v/>
      </c>
      <c r="M549" s="32" t="s">
        <v/>
      </c>
      <c r="N549" s="32" t="s">
        <v/>
      </c>
      <!--$VAR_NUOVA_CELLA_PREZZI$-->
    </row>
    <row r="550" spans="1:16" ht="10.5" customHeight="1" thickTop="1" thickBot="1">
      <c r="B550" s="32" t="s">
        <v/>
      </c>
      <c r="C550" s="23" t="s">
        <v/>
      </c>
      <c r="D550" s="32" t="s">
        <v/>
      </c>
      <c r="E550" s="32">
        <v/>
      </c>
      <c r="F550" s="33">
        <v/>
      </c>
      <c r="G550" s="34">
        <v/>
      </c>
      <c r="H550" s="35">
        <v/>
      </c>
      <c r="I550" s="36">
        <f/>
        <v/>
      </c>
      <c r="J550" s="32">
        <v/>
      </c>
      <c r="K550" s="32">
        <f/>
        <v/>
      </c>
      <c r="L550" s="32" t="s">
        <v/>
      </c>
      <c r="M550" s="32" t="s">
        <v/>
      </c>
      <c r="N550" s="32" t="s">
        <v>2252</v>
      </c>
      <!--$VAR_NUOVA_CELLA_PREZZI$-->
    </row>
    <row r="551" spans="1:16" ht="10.5" customHeight="1" thickTop="1" thickBot="1">
      <c r="B551" s="32" t="s">
        <v/>
      </c>
      <c r="C551" s="23" t="s">
        <v/>
      </c>
      <c r="D551" s="32" t="s">
        <v>2253</v>
      </c>
      <c r="E551" s="32">
        <v/>
      </c>
      <c r="F551" s="33">
        <v/>
      </c>
      <c r="G551" s="34">
        <v/>
      </c>
      <c r="H551" s="35">
        <v/>
      </c>
      <c r="I551" s="36">
        <f>ROUND(SUM(I548:I550),2)</f>
        <v>26.36</v>
      </c>
      <c r="J551" s="32">
        <v>155.67</v>
      </c>
      <c r="K551" s="32">
        <f>ROUND(PRODUCT(I551:J551),2)</f>
        <v>4103.46</v>
      </c>
      <c r="L551" s="32" t="s">
        <v/>
      </c>
      <c r="M551" s="32" t="s">
        <v/>
      </c>
      <c r="N551" s="32" t="s">
        <v/>
      </c>
      <!--$VAR_NUOVA_CELLA_PREZZI$-->
    </row>
    <row r="552" spans="1:16" ht="10.5" customHeight="1" thickTop="1" thickBot="1">
      <c r="B552" s="32" t="s">
        <v/>
      </c>
      <c r="C552" s="23" t="s">
        <v/>
      </c>
      <c r="D552" s="32" t="s">
        <v>2259</v>
      </c>
      <c r="E552" s="32">
        <v/>
      </c>
      <c r="F552" s="33">
        <v/>
      </c>
      <c r="G552" s="34">
        <v/>
      </c>
      <c r="H552" s="35">
        <v/>
      </c>
      <c r="I552" s="36">
        <f/>
        <v/>
      </c>
      <c r="J552" s="32">
        <v/>
      </c>
      <c r="K552" s="32">
        <f/>
        <v/>
      </c>
      <c r="L552" s="32" t="s">
        <v/>
      </c>
      <c r="M552" s="32" t="s">
        <v/>
      </c>
      <c r="N552" s="32" t="s">
        <v/>
      </c>
      <!--$VAR_NUOVA_CELLA_PREZZI$-->
    </row>
    <row r="553" spans="1:16" ht="128.666666666667" customHeight="1" thickTop="1" thickBot="1">
      <c r="B553" s="32" t="s">
        <v>2260</v>
      </c>
      <c r="C553" s="23" t="s">
        <v>2261</v>
      </c>
      <c r="D553" s="62" t="s">
        <v>2262</v>
      </c>
      <c r="E553" s="32">
        <v/>
      </c>
      <c r="F553" s="33">
        <v/>
      </c>
      <c r="G553" s="34">
        <v/>
      </c>
      <c r="H553" s="35">
        <v/>
      </c>
      <c r="I553" s="36">
        <f/>
        <v/>
      </c>
      <c r="J553" s="32">
        <v/>
      </c>
      <c r="K553" s="32">
        <f/>
        <v/>
      </c>
      <c r="L553" s="32" t="s">
        <v/>
      </c>
      <c r="M553" s="32" t="s">
        <v/>
      </c>
      <c r="N553" s="32" t="s">
        <v/>
      </c>
      <!--$VAR_NUOVA_CELLA_PREZZI$-->
    </row>
    <row r="554" spans="1:16" ht="10.5" customHeight="1" thickTop="1" thickBot="1">
      <c r="B554" s="32" t="s">
        <v/>
      </c>
      <c r="C554" s="23" t="s">
        <v/>
      </c>
      <c r="D554" s="23" t="s">
        <v>2263</v>
      </c>
      <c r="E554" s="32">
        <v/>
      </c>
      <c r="F554" s="33">
        <v/>
      </c>
      <c r="G554" s="34">
        <v/>
      </c>
      <c r="H554" s="35">
        <v/>
      </c>
      <c r="I554" s="36">
        <f/>
        <v/>
      </c>
      <c r="J554" s="32">
        <v/>
      </c>
      <c r="K554" s="32">
        <f/>
        <v/>
      </c>
      <c r="L554" s="32" t="s">
        <v/>
      </c>
      <c r="M554" s="32" t="s">
        <v/>
      </c>
      <c r="N554" s="32" t="s">
        <v/>
      </c>
      <!--$VAR_NUOVA_CELLA_PREZZI$-->
    </row>
    <row r="555" spans="1:16" ht="10.5" customHeight="1" thickTop="1" thickBot="1">
      <c r="B555" s="32" t="s">
        <v/>
      </c>
      <c r="C555" s="23" t="s">
        <v/>
      </c>
      <c r="D555" s="23" t="s">
        <v>2264</v>
      </c>
      <c r="E555" s="32">
        <v>2.00</v>
      </c>
      <c r="F555" s="33">
        <v/>
      </c>
      <c r="G555" s="34">
        <v>0.940</v>
      </c>
      <c r="H555" s="35">
        <v>2.000</v>
      </c>
      <c r="I555" s="36">
        <f>ROUND(PRODUCT(E555:H555),2)</f>
        <v>3.76</v>
      </c>
      <c r="J555" s="32">
        <v/>
      </c>
      <c r="K555" s="32">
        <f/>
        <v/>
      </c>
      <c r="L555" s="32" t="s">
        <v/>
      </c>
      <c r="M555" s="32" t="s">
        <v/>
      </c>
      <c r="N555" s="32" t="s">
        <v/>
      </c>
      <!--$VAR_NUOVA_CELLA_PREZZI$-->
    </row>
    <row r="556" spans="1:16" ht="10.5" customHeight="1" thickTop="1" thickBot="1">
      <c r="B556" s="32" t="s">
        <v/>
      </c>
      <c r="C556" s="23" t="s">
        <v/>
      </c>
      <c r="D556" s="32" t="s">
        <v/>
      </c>
      <c r="E556" s="32">
        <v/>
      </c>
      <c r="F556" s="33">
        <v/>
      </c>
      <c r="G556" s="34">
        <v/>
      </c>
      <c r="H556" s="35">
        <v/>
      </c>
      <c r="I556" s="36">
        <f/>
        <v/>
      </c>
      <c r="J556" s="32">
        <v/>
      </c>
      <c r="K556" s="32">
        <f/>
        <v/>
      </c>
      <c r="L556" s="32" t="s">
        <v/>
      </c>
      <c r="M556" s="32" t="s">
        <v/>
      </c>
      <c r="N556" s="32" t="s">
        <v>2271</v>
      </c>
      <!--$VAR_NUOVA_CELLA_PREZZI$-->
    </row>
    <row r="557" spans="1:16" ht="10.5" customHeight="1" thickTop="1" thickBot="1">
      <c r="B557" s="32" t="s">
        <v/>
      </c>
      <c r="C557" s="23" t="s">
        <v/>
      </c>
      <c r="D557" s="32" t="s">
        <v>2272</v>
      </c>
      <c r="E557" s="32">
        <v/>
      </c>
      <c r="F557" s="33">
        <v/>
      </c>
      <c r="G557" s="34">
        <v/>
      </c>
      <c r="H557" s="35">
        <v/>
      </c>
      <c r="I557" s="36">
        <f>ROUND(SUM(I554:I556),2)</f>
        <v>3.76</v>
      </c>
      <c r="J557" s="32">
        <v>660.99</v>
      </c>
      <c r="K557" s="32">
        <f>ROUND(PRODUCT(I557:J557),2)</f>
        <v>2485.32</v>
      </c>
      <c r="L557" s="32" t="s">
        <v/>
      </c>
      <c r="M557" s="32" t="s">
        <v/>
      </c>
      <c r="N557" s="32" t="s">
        <v/>
      </c>
      <!--$VAR_NUOVA_CELLA_PREZZI$-->
    </row>
    <row r="558" spans="1:16" ht="10.5" customHeight="1" thickTop="1" thickBot="1">
      <c r="B558" s="32" t="s">
        <v/>
      </c>
      <c r="C558" s="23" t="s">
        <v/>
      </c>
      <c r="D558" s="32" t="s">
        <v>2278</v>
      </c>
      <c r="E558" s="32">
        <v/>
      </c>
      <c r="F558" s="33">
        <v/>
      </c>
      <c r="G558" s="34">
        <v/>
      </c>
      <c r="H558" s="35">
        <v/>
      </c>
      <c r="I558" s="36">
        <f/>
        <v/>
      </c>
      <c r="J558" s="32">
        <v/>
      </c>
      <c r="K558" s="32">
        <f/>
        <v/>
      </c>
      <c r="L558" s="32" t="s">
        <v/>
      </c>
      <c r="M558" s="32" t="s">
        <v/>
      </c>
      <c r="N558" s="32" t="s">
        <v/>
      </c>
      <!--$VAR_NUOVA_CELLA_PREZZI$-->
    </row>
    <row r="559" spans="1:16" ht="58.3333333333333" customHeight="1" thickTop="1" thickBot="1">
      <c r="B559" s="32" t="s">
        <v>2279</v>
      </c>
      <c r="C559" s="23" t="s">
        <v>2280</v>
      </c>
      <c r="D559" s="62" t="s">
        <v>2281</v>
      </c>
      <c r="E559" s="32">
        <v/>
      </c>
      <c r="F559" s="33">
        <v/>
      </c>
      <c r="G559" s="34">
        <v/>
      </c>
      <c r="H559" s="35">
        <v/>
      </c>
      <c r="I559" s="36">
        <f/>
        <v/>
      </c>
      <c r="J559" s="32">
        <v/>
      </c>
      <c r="K559" s="32">
        <f/>
        <v/>
      </c>
      <c r="L559" s="32" t="s">
        <v/>
      </c>
      <c r="M559" s="32" t="s">
        <v/>
      </c>
      <c r="N559" s="32" t="s">
        <v/>
      </c>
      <!--$VAR_NUOVA_CELLA_PREZZI$-->
    </row>
    <row r="560" spans="1:16" ht="10.5" customHeight="1" thickTop="1" thickBot="1">
      <c r="B560" s="32" t="s">
        <v/>
      </c>
      <c r="C560" s="23" t="s">
        <v/>
      </c>
      <c r="D560" s="23" t="s">
        <v>2282</v>
      </c>
      <c r="E560" s="32">
        <v/>
      </c>
      <c r="F560" s="33">
        <v/>
      </c>
      <c r="G560" s="34">
        <v/>
      </c>
      <c r="H560" s="35">
        <v/>
      </c>
      <c r="I560" s="36">
        <f/>
        <v/>
      </c>
      <c r="J560" s="32">
        <v/>
      </c>
      <c r="K560" s="32">
        <f/>
        <v/>
      </c>
      <c r="L560" s="32" t="s">
        <v/>
      </c>
      <c r="M560" s="32" t="s">
        <v/>
      </c>
      <c r="N560" s="32" t="s">
        <v/>
      </c>
      <!--$VAR_NUOVA_CELLA_PREZZI$-->
    </row>
    <row r="561" spans="1:16" ht="10.5" customHeight="1" thickTop="1" thickBot="1">
      <c r="B561" s="32" t="s">
        <v/>
      </c>
      <c r="C561" s="23" t="s">
        <v/>
      </c>
      <c r="D561" s="23" t="s">
        <v>2283</v>
      </c>
      <c r="E561" s="32">
        <v>2.00</v>
      </c>
      <c r="F561" s="33">
        <v/>
      </c>
      <c r="G561" s="34">
        <v/>
      </c>
      <c r="H561" s="35">
        <v/>
      </c>
      <c r="I561" s="36">
        <f>ROUND(PRODUCT(E561:H561),2)</f>
        <v>2.00</v>
      </c>
      <c r="J561" s="32">
        <v/>
      </c>
      <c r="K561" s="32">
        <f/>
        <v/>
      </c>
      <c r="L561" s="32" t="s">
        <v/>
      </c>
      <c r="M561" s="32" t="s">
        <v/>
      </c>
      <c r="N561" s="32" t="s">
        <v/>
      </c>
      <!--$VAR_NUOVA_CELLA_PREZZI$-->
    </row>
    <row r="562" spans="1:16" ht="10.5" customHeight="1" thickTop="1" thickBot="1">
      <c r="B562" s="32" t="s">
        <v/>
      </c>
      <c r="C562" s="23" t="s">
        <v/>
      </c>
      <c r="D562" s="32" t="s">
        <v/>
      </c>
      <c r="E562" s="32">
        <v/>
      </c>
      <c r="F562" s="33">
        <v/>
      </c>
      <c r="G562" s="34">
        <v/>
      </c>
      <c r="H562" s="35">
        <v/>
      </c>
      <c r="I562" s="36">
        <f/>
        <v/>
      </c>
      <c r="J562" s="32">
        <v/>
      </c>
      <c r="K562" s="32">
        <f/>
        <v/>
      </c>
      <c r="L562" s="32" t="s">
        <v/>
      </c>
      <c r="M562" s="32" t="s">
        <v/>
      </c>
      <c r="N562" s="32" t="s">
        <v>2290</v>
      </c>
      <!--$VAR_NUOVA_CELLA_PREZZI$-->
    </row>
    <row r="563" spans="1:16" ht="10.5" customHeight="1" thickTop="1" thickBot="1">
      <c r="B563" s="32" t="s">
        <v/>
      </c>
      <c r="C563" s="23" t="s">
        <v/>
      </c>
      <c r="D563" s="32" t="s">
        <v>2291</v>
      </c>
      <c r="E563" s="32">
        <v/>
      </c>
      <c r="F563" s="33">
        <v/>
      </c>
      <c r="G563" s="34">
        <v/>
      </c>
      <c r="H563" s="35">
        <v/>
      </c>
      <c r="I563" s="36">
        <f>ROUND(SUM(I560:I562),2)</f>
        <v>2.00</v>
      </c>
      <c r="J563" s="32">
        <v>305.14</v>
      </c>
      <c r="K563" s="32">
        <f>ROUND(PRODUCT(I563:J563),2)</f>
        <v>610.28</v>
      </c>
      <c r="L563" s="32" t="s">
        <v/>
      </c>
      <c r="M563" s="32" t="s">
        <v/>
      </c>
      <c r="N563" s="32" t="s">
        <v/>
      </c>
      <!--$VAR_NUOVA_CELLA_PREZZI$-->
    </row>
    <row r="564" spans="1:16" ht="10.5" customHeight="1" thickTop="1" thickBot="1">
      <c r="B564" s="32" t="s">
        <v/>
      </c>
      <c r="C564" s="23" t="s">
        <v/>
      </c>
      <c r="D564" s="32" t="s">
        <v>2297</v>
      </c>
      <c r="E564" s="32">
        <v/>
      </c>
      <c r="F564" s="33">
        <v/>
      </c>
      <c r="G564" s="34">
        <v/>
      </c>
      <c r="H564" s="35">
        <v/>
      </c>
      <c r="I564" s="36">
        <f/>
        <v/>
      </c>
      <c r="J564" s="32">
        <v/>
      </c>
      <c r="K564" s="32">
        <f/>
        <v/>
      </c>
      <c r="L564" s="32" t="s">
        <v/>
      </c>
      <c r="M564" s="32" t="s">
        <v/>
      </c>
      <c r="N564" s="32" t="s">
        <v/>
      </c>
      <!--$VAR_NUOVA_CELLA_PREZZI$-->
    </row>
    <row r="565" spans="1:16" ht="83.5" customHeight="1" thickTop="1" thickBot="1">
      <c r="B565" s="32" t="s">
        <v>2298</v>
      </c>
      <c r="C565" s="23" t="s">
        <v>2299</v>
      </c>
      <c r="D565" s="62" t="s">
        <v>2300</v>
      </c>
      <c r="E565" s="32">
        <v/>
      </c>
      <c r="F565" s="33">
        <v/>
      </c>
      <c r="G565" s="34">
        <v/>
      </c>
      <c r="H565" s="35">
        <v/>
      </c>
      <c r="I565" s="36">
        <f/>
        <v/>
      </c>
      <c r="J565" s="32">
        <v/>
      </c>
      <c r="K565" s="32">
        <f/>
        <v/>
      </c>
      <c r="L565" s="32" t="s">
        <v/>
      </c>
      <c r="M565" s="32" t="s">
        <v/>
      </c>
      <c r="N565" s="32" t="s">
        <v/>
      </c>
      <!--$VAR_NUOVA_CELLA_PREZZI$-->
    </row>
    <row r="566" spans="1:16" ht="10.5" customHeight="1" thickTop="1" thickBot="1">
      <c r="B566" s="32" t="s">
        <v/>
      </c>
      <c r="C566" s="23" t="s">
        <v/>
      </c>
      <c r="D566" s="23" t="s">
        <v>2301</v>
      </c>
      <c r="E566" s="32">
        <v/>
      </c>
      <c r="F566" s="33">
        <v/>
      </c>
      <c r="G566" s="34">
        <v/>
      </c>
      <c r="H566" s="35">
        <v/>
      </c>
      <c r="I566" s="36">
        <f/>
        <v/>
      </c>
      <c r="J566" s="32">
        <v/>
      </c>
      <c r="K566" s="32">
        <f/>
        <v/>
      </c>
      <c r="L566" s="32" t="s">
        <v/>
      </c>
      <c r="M566" s="32" t="s">
        <v/>
      </c>
      <c r="N566" s="32" t="s">
        <v/>
      </c>
      <!--$VAR_NUOVA_CELLA_PREZZI$-->
    </row>
    <row r="567" spans="1:16" ht="10.5" customHeight="1" thickTop="1" thickBot="1">
      <c r="B567" s="32" t="s">
        <v/>
      </c>
      <c r="C567" s="23" t="s">
        <v/>
      </c>
      <c r="D567" s="23" t="s">
        <v>2302</v>
      </c>
      <c r="E567" s="32">
        <v/>
      </c>
      <c r="F567" s="33">
        <v/>
      </c>
      <c r="G567" s="34">
        <v/>
      </c>
      <c r="H567" s="35">
        <v>0</v>
      </c>
      <c r="I567" s="36">
        <f>ROUND(PRODUCT(E567:H567),2)</f>
        <v>0.00</v>
      </c>
      <c r="J567" s="32">
        <v/>
      </c>
      <c r="K567" s="32">
        <f/>
        <v/>
      </c>
      <c r="L567" s="32" t="s">
        <v/>
      </c>
      <c r="M567" s="32" t="s">
        <v/>
      </c>
      <c r="N567" s="32" t="s">
        <v/>
      </c>
      <!--$VAR_NUOVA_CELLA_PREZZI$-->
    </row>
    <row r="568" spans="1:16" ht="10.5" customHeight="1" thickTop="1" thickBot="1">
      <c r="B568" s="32" t="s">
        <v/>
      </c>
      <c r="C568" s="23" t="s">
        <v/>
      </c>
      <c r="D568" s="23" t="s">
        <v>2309</v>
      </c>
      <c r="E568" s="32">
        <v>2.00</v>
      </c>
      <c r="F568" s="33">
        <v/>
      </c>
      <c r="G568" s="34">
        <v>1.000</v>
      </c>
      <c r="H568" s="35">
        <v>1.280</v>
      </c>
      <c r="I568" s="36">
        <f>ROUND(PRODUCT(E568:H568),2)</f>
        <v>2.56</v>
      </c>
      <c r="J568" s="32">
        <v/>
      </c>
      <c r="K568" s="32">
        <f/>
        <v/>
      </c>
      <c r="L568" s="32" t="s">
        <v/>
      </c>
      <c r="M568" s="32" t="s">
        <v/>
      </c>
      <c r="N568" s="32" t="s">
        <v/>
      </c>
      <!--$VAR_NUOVA_CELLA_PREZZI$-->
    </row>
    <row r="569" spans="1:16" ht="10.5" customHeight="1" thickTop="1" thickBot="1">
      <c r="B569" s="32" t="s">
        <v/>
      </c>
      <c r="C569" s="23" t="s">
        <v/>
      </c>
      <c r="D569" s="23" t="s">
        <v>2316</v>
      </c>
      <c r="E569" s="32">
        <v/>
      </c>
      <c r="F569" s="33">
        <v/>
      </c>
      <c r="G569" s="34">
        <v/>
      </c>
      <c r="H569" s="35">
        <v>0</v>
      </c>
      <c r="I569" s="36">
        <f>ROUND(PRODUCT(E569:H569),2)</f>
        <v>0.00</v>
      </c>
      <c r="J569" s="32">
        <v/>
      </c>
      <c r="K569" s="32">
        <f/>
        <v/>
      </c>
      <c r="L569" s="32" t="s">
        <v/>
      </c>
      <c r="M569" s="32" t="s">
        <v/>
      </c>
      <c r="N569" s="32" t="s">
        <v/>
      </c>
      <!--$VAR_NUOVA_CELLA_PREZZI$-->
    </row>
    <row r="570" spans="1:16" ht="10.5" customHeight="1" thickTop="1" thickBot="1">
      <c r="B570" s="32" t="s">
        <v/>
      </c>
      <c r="C570" s="23" t="s">
        <v/>
      </c>
      <c r="D570" s="23" t="s">
        <v>2323</v>
      </c>
      <c r="E570" s="32">
        <v/>
      </c>
      <c r="F570" s="33">
        <v/>
      </c>
      <c r="G570" s="34">
        <v/>
      </c>
      <c r="H570" s="35">
        <v>0</v>
      </c>
      <c r="I570" s="36">
        <f>ROUND(PRODUCT(E570:H570),2)</f>
        <v>0.00</v>
      </c>
      <c r="J570" s="32">
        <v/>
      </c>
      <c r="K570" s="32">
        <f/>
        <v/>
      </c>
      <c r="L570" s="32" t="s">
        <v/>
      </c>
      <c r="M570" s="32" t="s">
        <v/>
      </c>
      <c r="N570" s="32" t="s">
        <v/>
      </c>
      <!--$VAR_NUOVA_CELLA_PREZZI$-->
    </row>
    <row r="571" spans="1:16" ht="10.5" customHeight="1" thickTop="1" thickBot="1">
      <c r="B571" s="32" t="s">
        <v/>
      </c>
      <c r="C571" s="23" t="s">
        <v/>
      </c>
      <c r="D571" s="23" t="s">
        <v>2330</v>
      </c>
      <c r="E571" s="32">
        <v/>
      </c>
      <c r="F571" s="33">
        <v/>
      </c>
      <c r="G571" s="34">
        <v>0.690</v>
      </c>
      <c r="H571" s="35">
        <v>1.250</v>
      </c>
      <c r="I571" s="36">
        <f>ROUND(PRODUCT(E571:H571),2)</f>
        <v>0.86</v>
      </c>
      <c r="J571" s="32">
        <v/>
      </c>
      <c r="K571" s="32">
        <f/>
        <v/>
      </c>
      <c r="L571" s="32" t="s">
        <v/>
      </c>
      <c r="M571" s="32" t="s">
        <v/>
      </c>
      <c r="N571" s="32" t="s">
        <v/>
      </c>
      <!--$VAR_NUOVA_CELLA_PREZZI$-->
    </row>
    <row r="572" spans="1:16" ht="10.5" customHeight="1" thickTop="1" thickBot="1">
      <c r="B572" s="32" t="s">
        <v/>
      </c>
      <c r="C572" s="23" t="s">
        <v/>
      </c>
      <c r="D572" s="23" t="s">
        <v>2337</v>
      </c>
      <c r="E572" s="32">
        <v/>
      </c>
      <c r="F572" s="33">
        <v>0.14</v>
      </c>
      <c r="G572" s="34">
        <v/>
      </c>
      <c r="H572" s="35">
        <v/>
      </c>
      <c r="I572" s="36">
        <f>ROUND(PRODUCT(E572:H572),2)</f>
        <v>0.14</v>
      </c>
      <c r="J572" s="32">
        <v/>
      </c>
      <c r="K572" s="32">
        <f/>
        <v/>
      </c>
      <c r="L572" s="32" t="s">
        <v/>
      </c>
      <c r="M572" s="32" t="s">
        <v/>
      </c>
      <c r="N572" s="32" t="s">
        <v/>
      </c>
      <!--$VAR_NUOVA_CELLA_PREZZI$-->
    </row>
    <row r="573" spans="1:16" ht="10.5" customHeight="1" thickTop="1" thickBot="1">
      <c r="B573" s="32" t="s">
        <v/>
      </c>
      <c r="C573" s="23" t="s">
        <v/>
      </c>
      <c r="D573" s="23" t="s">
        <v>2344</v>
      </c>
      <c r="E573" s="32">
        <v/>
      </c>
      <c r="F573" s="33">
        <v/>
      </c>
      <c r="G573" s="34">
        <v/>
      </c>
      <c r="H573" s="35">
        <v>0</v>
      </c>
      <c r="I573" s="36">
        <f>ROUND(PRODUCT(E573:H573),2)</f>
        <v>0.00</v>
      </c>
      <c r="J573" s="32">
        <v/>
      </c>
      <c r="K573" s="32">
        <f/>
        <v/>
      </c>
      <c r="L573" s="32" t="s">
        <v/>
      </c>
      <c r="M573" s="32" t="s">
        <v/>
      </c>
      <c r="N573" s="32" t="s">
        <v/>
      </c>
      <!--$VAR_NUOVA_CELLA_PREZZI$-->
    </row>
    <row r="574" spans="1:16" ht="10.5" customHeight="1" thickTop="1" thickBot="1">
      <c r="B574" s="32" t="s">
        <v/>
      </c>
      <c r="C574" s="23" t="s">
        <v/>
      </c>
      <c r="D574" s="23" t="s">
        <v>2351</v>
      </c>
      <c r="E574" s="32">
        <v/>
      </c>
      <c r="F574" s="33">
        <v/>
      </c>
      <c r="G574" s="34">
        <v/>
      </c>
      <c r="H574" s="35">
        <v>0</v>
      </c>
      <c r="I574" s="36">
        <f>ROUND(PRODUCT(E574:H574),2)</f>
        <v>0.00</v>
      </c>
      <c r="J574" s="32">
        <v/>
      </c>
      <c r="K574" s="32">
        <f/>
        <v/>
      </c>
      <c r="L574" s="32" t="s">
        <v/>
      </c>
      <c r="M574" s="32" t="s">
        <v/>
      </c>
      <c r="N574" s="32" t="s">
        <v/>
      </c>
      <!--$VAR_NUOVA_CELLA_PREZZI$-->
    </row>
    <row r="575" spans="1:16" ht="10.5" customHeight="1" thickTop="1" thickBot="1">
      <c r="B575" s="32" t="s">
        <v/>
      </c>
      <c r="C575" s="23" t="s">
        <v/>
      </c>
      <c r="D575" s="23" t="s">
        <v>2358</v>
      </c>
      <c r="E575" s="32">
        <v/>
      </c>
      <c r="F575" s="33">
        <v/>
      </c>
      <c r="G575" s="34">
        <v>0.500</v>
      </c>
      <c r="H575" s="35">
        <v>0.700</v>
      </c>
      <c r="I575" s="36">
        <f>ROUND(PRODUCT(E575:H575),2)</f>
        <v>0.35</v>
      </c>
      <c r="J575" s="32">
        <v/>
      </c>
      <c r="K575" s="32">
        <f/>
        <v/>
      </c>
      <c r="L575" s="32" t="s">
        <v/>
      </c>
      <c r="M575" s="32" t="s">
        <v/>
      </c>
      <c r="N575" s="32" t="s">
        <v/>
      </c>
      <!--$VAR_NUOVA_CELLA_PREZZI$-->
    </row>
    <row r="576" spans="1:16" ht="10.5" customHeight="1" thickTop="1" thickBot="1">
      <c r="B576" s="32" t="s">
        <v/>
      </c>
      <c r="C576" s="23" t="s">
        <v/>
      </c>
      <c r="D576" s="23" t="s">
        <v>2365</v>
      </c>
      <c r="E576" s="32">
        <v/>
      </c>
      <c r="F576" s="33">
        <v>0.65</v>
      </c>
      <c r="G576" s="34">
        <v/>
      </c>
      <c r="H576" s="35">
        <v/>
      </c>
      <c r="I576" s="36">
        <f>ROUND(PRODUCT(E576:H576),2)</f>
        <v>0.65</v>
      </c>
      <c r="J576" s="32">
        <v/>
      </c>
      <c r="K576" s="32">
        <f/>
        <v/>
      </c>
      <c r="L576" s="32" t="s">
        <v/>
      </c>
      <c r="M576" s="32" t="s">
        <v/>
      </c>
      <c r="N576" s="32" t="s">
        <v/>
      </c>
      <!--$VAR_NUOVA_CELLA_PREZZI$-->
    </row>
    <row r="577" spans="1:16" ht="10.5" customHeight="1" thickTop="1" thickBot="1">
      <c r="B577" s="32" t="s">
        <v/>
      </c>
      <c r="C577" s="23" t="s">
        <v/>
      </c>
      <c r="D577" s="32" t="s">
        <v/>
      </c>
      <c r="E577" s="32">
        <v/>
      </c>
      <c r="F577" s="33">
        <v/>
      </c>
      <c r="G577" s="34">
        <v/>
      </c>
      <c r="H577" s="35">
        <v/>
      </c>
      <c r="I577" s="36">
        <f/>
        <v/>
      </c>
      <c r="J577" s="32">
        <v/>
      </c>
      <c r="K577" s="32">
        <f/>
        <v/>
      </c>
      <c r="L577" s="32" t="s">
        <v/>
      </c>
      <c r="M577" s="32" t="s">
        <v/>
      </c>
      <c r="N577" s="32" t="s">
        <v>2372</v>
      </c>
      <!--$VAR_NUOVA_CELLA_PREZZI$-->
    </row>
    <row r="578" spans="1:16" ht="10.5" customHeight="1" thickTop="1" thickBot="1">
      <c r="B578" s="32" t="s">
        <v/>
      </c>
      <c r="C578" s="23" t="s">
        <v/>
      </c>
      <c r="D578" s="32" t="s">
        <v>2373</v>
      </c>
      <c r="E578" s="32">
        <v/>
      </c>
      <c r="F578" s="33">
        <v/>
      </c>
      <c r="G578" s="34">
        <v/>
      </c>
      <c r="H578" s="35">
        <v/>
      </c>
      <c r="I578" s="36">
        <f>ROUND(SUM(I566:I577),2)</f>
        <v>4.56</v>
      </c>
      <c r="J578" s="32">
        <v>988.30</v>
      </c>
      <c r="K578" s="32">
        <f>ROUND(PRODUCT(I578:J578),2)</f>
        <v>4506.65</v>
      </c>
      <c r="L578" s="32" t="s">
        <v/>
      </c>
      <c r="M578" s="32" t="s">
        <v/>
      </c>
      <c r="N578" s="32" t="s">
        <v/>
      </c>
      <!--$VAR_NUOVA_CELLA_PREZZI$-->
    </row>
    <row r="579" spans="1:16" ht="10.5" customHeight="1" thickTop="1" thickBot="1">
      <c r="B579" s="32" t="s">
        <v/>
      </c>
      <c r="C579" s="23" t="s">
        <v/>
      </c>
      <c r="D579" s="32" t="s">
        <v>2379</v>
      </c>
      <c r="E579" s="32">
        <v/>
      </c>
      <c r="F579" s="33">
        <v/>
      </c>
      <c r="G579" s="34">
        <v/>
      </c>
      <c r="H579" s="35">
        <v/>
      </c>
      <c r="I579" s="36">
        <f/>
        <v/>
      </c>
      <c r="J579" s="32">
        <v/>
      </c>
      <c r="K579" s="32">
        <f/>
        <v/>
      </c>
      <c r="L579" s="32" t="s">
        <v/>
      </c>
      <c r="M579" s="32" t="s">
        <v/>
      </c>
      <c r="N579" s="32" t="s">
        <v/>
      </c>
      <!--$VAR_NUOVA_CELLA_PREZZI$-->
    </row>
    <row r="580" spans="1:16" ht="147.833333333333" customHeight="1" thickTop="1" thickBot="1">
      <c r="B580" s="32" t="s">
        <v>2380</v>
      </c>
      <c r="C580" s="23" t="s">
        <v>2381</v>
      </c>
      <c r="D580" s="62" t="s">
        <v>2382</v>
      </c>
      <c r="E580" s="32">
        <v/>
      </c>
      <c r="F580" s="33">
        <v/>
      </c>
      <c r="G580" s="34">
        <v/>
      </c>
      <c r="H580" s="35">
        <v/>
      </c>
      <c r="I580" s="36">
        <f/>
        <v/>
      </c>
      <c r="J580" s="32">
        <v/>
      </c>
      <c r="K580" s="32">
        <f/>
        <v/>
      </c>
      <c r="L580" s="32" t="s">
        <v/>
      </c>
      <c r="M580" s="32" t="s">
        <v/>
      </c>
      <c r="N580" s="32" t="s">
        <v/>
      </c>
      <!--$VAR_NUOVA_CELLA_PREZZI$-->
    </row>
    <row r="581" spans="1:16" ht="10.5" customHeight="1" thickTop="1" thickBot="1">
      <c r="B581" s="32" t="s">
        <v/>
      </c>
      <c r="C581" s="23" t="s">
        <v/>
      </c>
      <c r="D581" s="23" t="s">
        <v>2383</v>
      </c>
      <c r="E581" s="32">
        <v/>
      </c>
      <c r="F581" s="33">
        <v/>
      </c>
      <c r="G581" s="34">
        <v/>
      </c>
      <c r="H581" s="35">
        <v/>
      </c>
      <c r="I581" s="36">
        <f/>
        <v/>
      </c>
      <c r="J581" s="32">
        <v/>
      </c>
      <c r="K581" s="32">
        <f/>
        <v/>
      </c>
      <c r="L581" s="32" t="s">
        <v/>
      </c>
      <c r="M581" s="32" t="s">
        <v/>
      </c>
      <c r="N581" s="32" t="s">
        <v/>
      </c>
      <!--$VAR_NUOVA_CELLA_PREZZI$-->
    </row>
    <row r="582" spans="1:16" ht="10.5" customHeight="1" thickTop="1" thickBot="1">
      <c r="B582" s="32" t="s">
        <v/>
      </c>
      <c r="C582" s="23" t="s">
        <v/>
      </c>
      <c r="D582" s="23" t="s">
        <v>2384</v>
      </c>
      <c r="E582" s="32">
        <v/>
      </c>
      <c r="F582" s="33">
        <v/>
      </c>
      <c r="G582" s="34">
        <v/>
      </c>
      <c r="H582" s="35">
        <v/>
      </c>
      <c r="I582" s="36">
        <f>ROUND(PRODUCT(E582:H582,4.56),2)</f>
        <v>4.56</v>
      </c>
      <c r="J582" s="32">
        <v/>
      </c>
      <c r="K582" s="32">
        <f/>
        <v/>
      </c>
      <c r="L582" s="32" t="s">
        <v/>
      </c>
      <c r="M582" s="32" t="s">
        <v/>
      </c>
      <c r="N582" s="32" t="s">
        <v/>
      </c>
      <!--$VAR_NUOVA_CELLA_PREZZI$-->
    </row>
    <row r="583" spans="1:16" ht="10.5" customHeight="1" thickTop="1" thickBot="1">
      <c r="B583" s="32" t="s">
        <v/>
      </c>
      <c r="C583" s="23" t="s">
        <v/>
      </c>
      <c r="D583" s="32" t="s">
        <v/>
      </c>
      <c r="E583" s="32">
        <v/>
      </c>
      <c r="F583" s="33">
        <v/>
      </c>
      <c r="G583" s="34">
        <v/>
      </c>
      <c r="H583" s="35">
        <v/>
      </c>
      <c r="I583" s="36">
        <f/>
        <v/>
      </c>
      <c r="J583" s="32">
        <v/>
      </c>
      <c r="K583" s="32">
        <f/>
        <v/>
      </c>
      <c r="L583" s="32" t="s">
        <v/>
      </c>
      <c r="M583" s="32" t="s">
        <v/>
      </c>
      <c r="N583" s="32" t="s">
        <v>2391</v>
      </c>
      <!--$VAR_NUOVA_CELLA_PREZZI$-->
    </row>
    <row r="584" spans="1:16" ht="10.5" customHeight="1" thickTop="1" thickBot="1">
      <c r="B584" s="32" t="s">
        <v/>
      </c>
      <c r="C584" s="23" t="s">
        <v/>
      </c>
      <c r="D584" s="32" t="s">
        <v>2392</v>
      </c>
      <c r="E584" s="32">
        <v/>
      </c>
      <c r="F584" s="33">
        <v/>
      </c>
      <c r="G584" s="34">
        <v/>
      </c>
      <c r="H584" s="35">
        <v/>
      </c>
      <c r="I584" s="36">
        <f>ROUND(SUM(I581:I583),2)</f>
        <v>4.56</v>
      </c>
      <c r="J584" s="32">
        <v>156.00</v>
      </c>
      <c r="K584" s="32">
        <f>ROUND(PRODUCT(I584:J584),2)</f>
        <v>711.36</v>
      </c>
      <c r="L584" s="32" t="s">
        <v/>
      </c>
      <c r="M584" s="32" t="s">
        <v/>
      </c>
      <c r="N584" s="32" t="s">
        <v/>
      </c>
      <!--$VAR_NUOVA_CELLA_PREZZI$-->
    </row>
    <row r="585" spans="1:16" ht="10.5" customHeight="1" thickTop="1" thickBot="1">
      <c r="B585" s="32" t="s">
        <v/>
      </c>
      <c r="C585" s="23" t="s">
        <v/>
      </c>
      <c r="D585" s="32" t="s">
        <v>2398</v>
      </c>
      <c r="E585" s="32">
        <v/>
      </c>
      <c r="F585" s="33">
        <v/>
      </c>
      <c r="G585" s="34">
        <v/>
      </c>
      <c r="H585" s="35">
        <v/>
      </c>
      <c r="I585" s="36">
        <f/>
        <v/>
      </c>
      <c r="J585" s="32">
        <v/>
      </c>
      <c r="K585" s="32">
        <f/>
        <v/>
      </c>
      <c r="L585" s="32" t="s">
        <v/>
      </c>
      <c r="M585" s="32" t="s">
        <v/>
      </c>
      <c r="N585" s="32" t="s">
        <v/>
      </c>
      <!--$VAR_NUOVA_CELLA_PREZZI$-->
    </row>
    <row r="586" spans="1:16" ht="103.333333333333" customHeight="1" thickTop="1" thickBot="1">
      <c r="B586" s="32" t="s">
        <v>2399</v>
      </c>
      <c r="C586" s="23" t="s">
        <v>2400</v>
      </c>
      <c r="D586" s="62" t="s">
        <v>2401</v>
      </c>
      <c r="E586" s="32">
        <v/>
      </c>
      <c r="F586" s="33">
        <v/>
      </c>
      <c r="G586" s="34">
        <v/>
      </c>
      <c r="H586" s="35">
        <v/>
      </c>
      <c r="I586" s="36">
        <f/>
        <v/>
      </c>
      <c r="J586" s="32">
        <v/>
      </c>
      <c r="K586" s="32">
        <f/>
        <v/>
      </c>
      <c r="L586" s="32" t="s">
        <v/>
      </c>
      <c r="M586" s="32" t="s">
        <v/>
      </c>
      <c r="N586" s="32" t="s">
        <v/>
      </c>
      <!--$VAR_NUOVA_CELLA_PREZZI$-->
    </row>
    <row r="587" spans="1:16" ht="10.5" customHeight="1" thickTop="1" thickBot="1">
      <c r="B587" s="32" t="s">
        <v/>
      </c>
      <c r="C587" s="23" t="s">
        <v/>
      </c>
      <c r="D587" s="23" t="s">
        <v>2402</v>
      </c>
      <c r="E587" s="32">
        <v/>
      </c>
      <c r="F587" s="33">
        <v/>
      </c>
      <c r="G587" s="34">
        <v/>
      </c>
      <c r="H587" s="35">
        <v/>
      </c>
      <c r="I587" s="36">
        <f/>
        <v/>
      </c>
      <c r="J587" s="32">
        <v/>
      </c>
      <c r="K587" s="32">
        <f/>
        <v/>
      </c>
      <c r="L587" s="32" t="s">
        <v/>
      </c>
      <c r="M587" s="32" t="s">
        <v/>
      </c>
      <c r="N587" s="32" t="s">
        <v/>
      </c>
      <!--$VAR_NUOVA_CELLA_PREZZI$-->
    </row>
    <row r="588" spans="1:16" ht="10.5" customHeight="1" thickTop="1" thickBot="1">
      <c r="B588" s="32" t="s">
        <v/>
      </c>
      <c r="C588" s="23" t="s">
        <v/>
      </c>
      <c r="D588" s="23" t="s">
        <v>2403</v>
      </c>
      <c r="E588" s="32">
        <v/>
      </c>
      <c r="F588" s="33">
        <v/>
      </c>
      <c r="G588" s="34">
        <v/>
      </c>
      <c r="H588" s="35">
        <v>0</v>
      </c>
      <c r="I588" s="36">
        <f>ROUND(PRODUCT(E588:H588),2)</f>
        <v>0.00</v>
      </c>
      <c r="J588" s="32">
        <v/>
      </c>
      <c r="K588" s="32">
        <f/>
        <v/>
      </c>
      <c r="L588" s="32" t="s">
        <v/>
      </c>
      <c r="M588" s="32" t="s">
        <v/>
      </c>
      <c r="N588" s="32" t="s">
        <v/>
      </c>
      <!--$VAR_NUOVA_CELLA_PREZZI$-->
    </row>
    <row r="589" spans="1:16" ht="10.5" customHeight="1" thickTop="1" thickBot="1">
      <c r="B589" s="32" t="s">
        <v/>
      </c>
      <c r="C589" s="23" t="s">
        <v/>
      </c>
      <c r="D589" s="23" t="s">
        <v>2410</v>
      </c>
      <c r="E589" s="32">
        <v>1.00</v>
      </c>
      <c r="F589" s="33">
        <v/>
      </c>
      <c r="G589" s="34">
        <v/>
      </c>
      <c r="H589" s="35">
        <v>1000.000</v>
      </c>
      <c r="I589" s="36">
        <f>ROUND(PRODUCT(E589:H589),2)</f>
        <v>1000.00</v>
      </c>
      <c r="J589" s="32">
        <v/>
      </c>
      <c r="K589" s="32">
        <f/>
        <v/>
      </c>
      <c r="L589" s="32" t="s">
        <v/>
      </c>
      <c r="M589" s="32" t="s">
        <v/>
      </c>
      <c r="N589" s="32" t="s">
        <v/>
      </c>
      <!--$VAR_NUOVA_CELLA_PREZZI$-->
    </row>
    <row r="590" spans="1:16" ht="10.5" customHeight="1" thickTop="1" thickBot="1">
      <c r="B590" s="32" t="s">
        <v/>
      </c>
      <c r="C590" s="23" t="s">
        <v/>
      </c>
      <c r="D590" s="32" t="s">
        <v/>
      </c>
      <c r="E590" s="32">
        <v/>
      </c>
      <c r="F590" s="33">
        <v/>
      </c>
      <c r="G590" s="34">
        <v/>
      </c>
      <c r="H590" s="35">
        <v/>
      </c>
      <c r="I590" s="36">
        <f/>
        <v/>
      </c>
      <c r="J590" s="32">
        <v/>
      </c>
      <c r="K590" s="32">
        <f/>
        <v/>
      </c>
      <c r="L590" s="32" t="s">
        <v/>
      </c>
      <c r="M590" s="32" t="s">
        <v/>
      </c>
      <c r="N590" s="32" t="s">
        <v>2417</v>
      </c>
      <!--$VAR_NUOVA_CELLA_PREZZI$-->
    </row>
    <row r="591" spans="1:16" ht="10.5" customHeight="1" thickTop="1" thickBot="1">
      <c r="B591" s="32" t="s">
        <v/>
      </c>
      <c r="C591" s="23" t="s">
        <v/>
      </c>
      <c r="D591" s="32" t="s">
        <v>2418</v>
      </c>
      <c r="E591" s="32">
        <v/>
      </c>
      <c r="F591" s="33">
        <v/>
      </c>
      <c r="G591" s="34">
        <v/>
      </c>
      <c r="H591" s="35">
        <v/>
      </c>
      <c r="I591" s="36">
        <f>ROUND(SUM(I587:I590),2)</f>
        <v>1000.00</v>
      </c>
      <c r="J591" s="32">
        <v>4.87</v>
      </c>
      <c r="K591" s="32">
        <f>ROUND(PRODUCT(I591:J591),2)</f>
        <v>4870.00</v>
      </c>
      <c r="L591" s="32" t="s">
        <v/>
      </c>
      <c r="M591" s="32" t="s">
        <v/>
      </c>
      <c r="N591" s="32" t="s">
        <v/>
      </c>
      <!--$VAR_NUOVA_CELLA_PREZZI$-->
    </row>
    <row r="592" spans="1:16" ht="10.5" customHeight="1" thickTop="1" thickBot="1">
      <c r="B592" s="32" t="s">
        <v/>
      </c>
      <c r="C592" s="23" t="s">
        <v/>
      </c>
      <c r="D592" s="32" t="s">
        <v>2424</v>
      </c>
      <c r="E592" s="32">
        <v/>
      </c>
      <c r="F592" s="33">
        <v/>
      </c>
      <c r="G592" s="34">
        <v/>
      </c>
      <c r="H592" s="35">
        <v/>
      </c>
      <c r="I592" s="36">
        <f/>
        <v/>
      </c>
      <c r="J592" s="32">
        <v/>
      </c>
      <c r="K592" s="32">
        <f/>
        <v/>
      </c>
      <c r="L592" s="32" t="s">
        <v/>
      </c>
      <c r="M592" s="32" t="s">
        <v/>
      </c>
      <c r="N592" s="32" t="s">
        <v/>
      </c>
      <!--$VAR_NUOVA_CELLA_PREZZI$-->
    </row>
    <row r="593" spans="1:16" ht="39.6666666666667" customHeight="1" thickTop="1" thickBot="1">
      <c r="B593" s="32" t="s">
        <v>2425</v>
      </c>
      <c r="C593" s="23" t="s">
        <v>2426</v>
      </c>
      <c r="D593" s="62" t="s">
        <v>2427</v>
      </c>
      <c r="E593" s="32">
        <v/>
      </c>
      <c r="F593" s="33">
        <v/>
      </c>
      <c r="G593" s="34">
        <v/>
      </c>
      <c r="H593" s="35">
        <v/>
      </c>
      <c r="I593" s="36">
        <f/>
        <v/>
      </c>
      <c r="J593" s="32">
        <v/>
      </c>
      <c r="K593" s="32">
        <f/>
        <v/>
      </c>
      <c r="L593" s="32" t="s">
        <v/>
      </c>
      <c r="M593" s="32" t="s">
        <v/>
      </c>
      <c r="N593" s="32" t="s">
        <v/>
      </c>
      <!--$VAR_NUOVA_CELLA_PREZZI$-->
    </row>
    <row r="594" spans="1:16" ht="10.5" customHeight="1" thickTop="1" thickBot="1">
      <c r="B594" s="32" t="s">
        <v/>
      </c>
      <c r="C594" s="23" t="s">
        <v/>
      </c>
      <c r="D594" s="23" t="s">
        <v>2428</v>
      </c>
      <c r="E594" s="32">
        <v/>
      </c>
      <c r="F594" s="33">
        <v/>
      </c>
      <c r="G594" s="34">
        <v/>
      </c>
      <c r="H594" s="35">
        <v/>
      </c>
      <c r="I594" s="36">
        <f/>
        <v/>
      </c>
      <c r="J594" s="32">
        <v/>
      </c>
      <c r="K594" s="32">
        <f/>
        <v/>
      </c>
      <c r="L594" s="32" t="s">
        <v/>
      </c>
      <c r="M594" s="32" t="s">
        <v/>
      </c>
      <c r="N594" s="32" t="s">
        <v/>
      </c>
      <!--$VAR_NUOVA_CELLA_PREZZI$-->
    </row>
    <row r="595" spans="1:16" ht="10.5" customHeight="1" thickTop="1" thickBot="1">
      <c r="B595" s="32" t="s">
        <v/>
      </c>
      <c r="C595" s="23" t="s">
        <v/>
      </c>
      <c r="D595" s="23" t="s">
        <v>2429</v>
      </c>
      <c r="E595" s="32">
        <v/>
      </c>
      <c r="F595" s="33">
        <v/>
      </c>
      <c r="G595" s="34">
        <v/>
      </c>
      <c r="H595" s="35">
        <v>0</v>
      </c>
      <c r="I595" s="36">
        <f>ROUND(PRODUCT(E595:H595),2)</f>
        <v>0.00</v>
      </c>
      <c r="J595" s="32">
        <v/>
      </c>
      <c r="K595" s="32">
        <f/>
        <v/>
      </c>
      <c r="L595" s="32" t="s">
        <v/>
      </c>
      <c r="M595" s="32" t="s">
        <v/>
      </c>
      <c r="N595" s="32" t="s">
        <v/>
      </c>
      <!--$VAR_NUOVA_CELLA_PREZZI$-->
    </row>
    <row r="596" spans="1:16" ht="10.5" customHeight="1" thickTop="1" thickBot="1">
      <c r="B596" s="32" t="s">
        <v/>
      </c>
      <c r="C596" s="23" t="s">
        <v/>
      </c>
      <c r="D596" s="23" t="s">
        <v>2436</v>
      </c>
      <c r="E596" s="32">
        <v>90.00</v>
      </c>
      <c r="F596" s="33">
        <v/>
      </c>
      <c r="G596" s="34">
        <v/>
      </c>
      <c r="H596" s="35">
        <v>75.000</v>
      </c>
      <c r="I596" s="36">
        <f>ROUND(PRODUCT(E596:H596),2)</f>
        <v>6750.00</v>
      </c>
      <c r="J596" s="32">
        <v/>
      </c>
      <c r="K596" s="32">
        <f/>
        <v/>
      </c>
      <c r="L596" s="32" t="s">
        <v/>
      </c>
      <c r="M596" s="32" t="s">
        <v/>
      </c>
      <c r="N596" s="32" t="s">
        <v/>
      </c>
      <!--$VAR_NUOVA_CELLA_PREZZI$-->
    </row>
    <row r="597" spans="1:16" ht="10.5" customHeight="1" thickTop="1" thickBot="1">
      <c r="B597" s="32" t="s">
        <v/>
      </c>
      <c r="C597" s="23" t="s">
        <v/>
      </c>
      <c r="D597" s="23" t="s">
        <v>2443</v>
      </c>
      <c r="E597" s="32">
        <v>23.00</v>
      </c>
      <c r="F597" s="33">
        <v/>
      </c>
      <c r="G597" s="34">
        <v/>
      </c>
      <c r="H597" s="35">
        <v>75.000</v>
      </c>
      <c r="I597" s="36">
        <f>ROUND(PRODUCT(E597:H597),2)</f>
        <v>1725.00</v>
      </c>
      <c r="J597" s="32">
        <v/>
      </c>
      <c r="K597" s="32">
        <f/>
        <v/>
      </c>
      <c r="L597" s="32" t="s">
        <v/>
      </c>
      <c r="M597" s="32" t="s">
        <v/>
      </c>
      <c r="N597" s="32" t="s">
        <v/>
      </c>
      <!--$VAR_NUOVA_CELLA_PREZZI$-->
    </row>
    <row r="598" spans="1:16" ht="10.5" customHeight="1" thickTop="1" thickBot="1">
      <c r="B598" s="32" t="s">
        <v/>
      </c>
      <c r="C598" s="23" t="s">
        <v/>
      </c>
      <c r="D598" s="23" t="s">
        <v>2450</v>
      </c>
      <c r="E598" s="32">
        <v>45.00</v>
      </c>
      <c r="F598" s="33">
        <v/>
      </c>
      <c r="G598" s="34">
        <v/>
      </c>
      <c r="H598" s="35">
        <v>75.000</v>
      </c>
      <c r="I598" s="36">
        <f>ROUND(PRODUCT(E598:H598),2)</f>
        <v>3375.00</v>
      </c>
      <c r="J598" s="32">
        <v/>
      </c>
      <c r="K598" s="32">
        <f/>
        <v/>
      </c>
      <c r="L598" s="32" t="s">
        <v/>
      </c>
      <c r="M598" s="32" t="s">
        <v/>
      </c>
      <c r="N598" s="32" t="s">
        <v/>
      </c>
      <!--$VAR_NUOVA_CELLA_PREZZI$-->
    </row>
    <row r="599" spans="1:16" ht="10.5" customHeight="1" thickTop="1" thickBot="1">
      <c r="B599" s="32" t="s">
        <v/>
      </c>
      <c r="C599" s="23" t="s">
        <v/>
      </c>
      <c r="D599" s="32" t="s">
        <v/>
      </c>
      <c r="E599" s="32">
        <v/>
      </c>
      <c r="F599" s="33">
        <v/>
      </c>
      <c r="G599" s="34">
        <v/>
      </c>
      <c r="H599" s="35">
        <v/>
      </c>
      <c r="I599" s="36">
        <f/>
        <v/>
      </c>
      <c r="J599" s="32">
        <v/>
      </c>
      <c r="K599" s="32">
        <f/>
        <v/>
      </c>
      <c r="L599" s="32" t="s">
        <v/>
      </c>
      <c r="M599" s="32" t="s">
        <v/>
      </c>
      <c r="N599" s="32" t="s">
        <v>2457</v>
      </c>
      <!--$VAR_NUOVA_CELLA_PREZZI$-->
    </row>
    <row r="600" spans="1:16" ht="10.5" customHeight="1" thickTop="1" thickBot="1">
      <c r="B600" s="32" t="s">
        <v/>
      </c>
      <c r="C600" s="23" t="s">
        <v/>
      </c>
      <c r="D600" s="32" t="s">
        <v>2458</v>
      </c>
      <c r="E600" s="32">
        <v/>
      </c>
      <c r="F600" s="33">
        <v/>
      </c>
      <c r="G600" s="34">
        <v/>
      </c>
      <c r="H600" s="35">
        <v/>
      </c>
      <c r="I600" s="36">
        <f>ROUND(SUM(I594:I599),2)</f>
        <v>11850.00</v>
      </c>
      <c r="J600" s="32">
        <v>9.63</v>
      </c>
      <c r="K600" s="32">
        <f>ROUND(PRODUCT(I600:J600),2)</f>
        <v>114115.50</v>
      </c>
      <c r="L600" s="32" t="s">
        <v/>
      </c>
      <c r="M600" s="32" t="s">
        <v/>
      </c>
      <c r="N600" s="32" t="s">
        <v/>
      </c>
      <!--$VAR_NUOVA_CELLA_PREZZI$-->
    </row>
    <row r="601" spans="1:16" ht="10.5" customHeight="1" thickTop="1" thickBot="1">
      <c r="B601" s="32" t="s">
        <v/>
      </c>
      <c r="C601" s="23" t="s">
        <v/>
      </c>
      <c r="D601" s="32" t="s">
        <v>2464</v>
      </c>
      <c r="E601" s="32">
        <v/>
      </c>
      <c r="F601" s="33">
        <v/>
      </c>
      <c r="G601" s="34">
        <v/>
      </c>
      <c r="H601" s="35">
        <v/>
      </c>
      <c r="I601" s="36">
        <f/>
        <v/>
      </c>
      <c r="J601" s="32">
        <v/>
      </c>
      <c r="K601" s="32">
        <f/>
        <v/>
      </c>
      <c r="L601" s="32" t="s">
        <v/>
      </c>
      <c r="M601" s="32" t="s">
        <v/>
      </c>
      <c r="N601" s="32" t="s">
        <v/>
      </c>
      <!--$VAR_NUOVA_CELLA_PREZZI$-->
    </row>
    <row r="602" spans="1:16" ht="86.3333333333333" customHeight="1" thickTop="1" thickBot="1">
      <c r="B602" s="32" t="s">
        <v>2465</v>
      </c>
      <c r="C602" s="23" t="s">
        <v>2466</v>
      </c>
      <c r="D602" s="62" t="s">
        <v>2467</v>
      </c>
      <c r="E602" s="32">
        <v/>
      </c>
      <c r="F602" s="33">
        <v/>
      </c>
      <c r="G602" s="34">
        <v/>
      </c>
      <c r="H602" s="35">
        <v/>
      </c>
      <c r="I602" s="36">
        <f/>
        <v/>
      </c>
      <c r="J602" s="32">
        <v/>
      </c>
      <c r="K602" s="32">
        <f/>
        <v/>
      </c>
      <c r="L602" s="32" t="s">
        <v/>
      </c>
      <c r="M602" s="32" t="s">
        <v/>
      </c>
      <c r="N602" s="32" t="s">
        <v/>
      </c>
      <!--$VAR_NUOVA_CELLA_PREZZI$-->
    </row>
    <row r="603" spans="1:16" ht="10.5" customHeight="1" thickTop="1" thickBot="1">
      <c r="B603" s="32" t="s">
        <v/>
      </c>
      <c r="C603" s="23" t="s">
        <v/>
      </c>
      <c r="D603" s="23" t="s">
        <v>2468</v>
      </c>
      <c r="E603" s="32">
        <v/>
      </c>
      <c r="F603" s="33">
        <v/>
      </c>
      <c r="G603" s="34">
        <v/>
      </c>
      <c r="H603" s="35">
        <v/>
      </c>
      <c r="I603" s="36">
        <f/>
        <v/>
      </c>
      <c r="J603" s="32">
        <v/>
      </c>
      <c r="K603" s="32">
        <f/>
        <v/>
      </c>
      <c r="L603" s="32" t="s">
        <v/>
      </c>
      <c r="M603" s="32" t="s">
        <v/>
      </c>
      <c r="N603" s="32" t="s">
        <v/>
      </c>
      <!--$VAR_NUOVA_CELLA_PREZZI$-->
    </row>
    <row r="604" spans="1:16" ht="10.5" customHeight="1" thickTop="1" thickBot="1">
      <c r="B604" s="32" t="s">
        <v/>
      </c>
      <c r="C604" s="23" t="s">
        <v/>
      </c>
      <c r="D604" s="23" t="s">
        <v>2469</v>
      </c>
      <c r="E604" s="32">
        <v/>
      </c>
      <c r="F604" s="33">
        <v/>
      </c>
      <c r="G604" s="34">
        <v/>
      </c>
      <c r="H604" s="35">
        <v>0</v>
      </c>
      <c r="I604" s="36">
        <f>ROUND(PRODUCT(E604:H604),2)</f>
        <v>0.00</v>
      </c>
      <c r="J604" s="32">
        <v/>
      </c>
      <c r="K604" s="32">
        <f/>
        <v/>
      </c>
      <c r="L604" s="32" t="s">
        <v/>
      </c>
      <c r="M604" s="32" t="s">
        <v/>
      </c>
      <c r="N604" s="32" t="s">
        <v/>
      </c>
      <!--$VAR_NUOVA_CELLA_PREZZI$-->
    </row>
    <row r="605" spans="1:16" ht="10.5" customHeight="1" thickTop="1" thickBot="1">
      <c r="B605" s="32" t="s">
        <v/>
      </c>
      <c r="C605" s="23" t="s">
        <v/>
      </c>
      <c r="D605" s="23" t="s">
        <v>2476</v>
      </c>
      <c r="E605" s="32">
        <v>0.90</v>
      </c>
      <c r="F605" s="33">
        <v/>
      </c>
      <c r="G605" s="34">
        <v/>
      </c>
      <c r="H605" s="35">
        <v/>
      </c>
      <c r="I605" s="36">
        <f>ROUND(PRODUCT(E605:H605,11850.00),2)</f>
        <v>10665.00</v>
      </c>
      <c r="J605" s="32">
        <v/>
      </c>
      <c r="K605" s="32">
        <f/>
        <v/>
      </c>
      <c r="L605" s="32" t="s">
        <v/>
      </c>
      <c r="M605" s="32" t="s">
        <v/>
      </c>
      <c r="N605" s="32" t="s">
        <v/>
      </c>
      <!--$VAR_NUOVA_CELLA_PREZZI$-->
    </row>
    <row r="606" spans="1:16" ht="10.5" customHeight="1" thickTop="1" thickBot="1">
      <c r="B606" s="32" t="s">
        <v/>
      </c>
      <c r="C606" s="23" t="s">
        <v/>
      </c>
      <c r="D606" s="32" t="s">
        <v/>
      </c>
      <c r="E606" s="32">
        <v/>
      </c>
      <c r="F606" s="33">
        <v/>
      </c>
      <c r="G606" s="34">
        <v/>
      </c>
      <c r="H606" s="35">
        <v/>
      </c>
      <c r="I606" s="36">
        <f/>
        <v/>
      </c>
      <c r="J606" s="32">
        <v/>
      </c>
      <c r="K606" s="32">
        <f/>
        <v/>
      </c>
      <c r="L606" s="32" t="s">
        <v/>
      </c>
      <c r="M606" s="32" t="s">
        <v/>
      </c>
      <c r="N606" s="32" t="s">
        <v>2483</v>
      </c>
      <!--$VAR_NUOVA_CELLA_PREZZI$-->
    </row>
    <row r="607" spans="1:16" ht="10.5" customHeight="1" thickTop="1" thickBot="1">
      <c r="B607" s="32" t="s">
        <v/>
      </c>
      <c r="C607" s="23" t="s">
        <v/>
      </c>
      <c r="D607" s="32" t="s">
        <v>2484</v>
      </c>
      <c r="E607" s="32">
        <v/>
      </c>
      <c r="F607" s="33">
        <v/>
      </c>
      <c r="G607" s="34">
        <v/>
      </c>
      <c r="H607" s="35">
        <v/>
      </c>
      <c r="I607" s="36">
        <f>ROUND(SUM(I603:I606),2)</f>
        <v>10665.00</v>
      </c>
      <c r="J607" s="32">
        <v>4.91</v>
      </c>
      <c r="K607" s="32">
        <f>ROUND(PRODUCT(I607:J607),2)</f>
        <v>52365.15</v>
      </c>
      <c r="L607" s="32" t="s">
        <v/>
      </c>
      <c r="M607" s="32" t="s">
        <v/>
      </c>
      <c r="N607" s="32" t="s">
        <v/>
      </c>
      <!--$VAR_NUOVA_CELLA_PREZZI$-->
    </row>
    <row r="608" spans="1:16" ht="10.5" customHeight="1" thickTop="1" thickBot="1">
      <c r="B608" s="32" t="s">
        <v/>
      </c>
      <c r="C608" s="23" t="s">
        <v/>
      </c>
      <c r="D608" s="32" t="s">
        <v>2490</v>
      </c>
      <c r="E608" s="32">
        <v/>
      </c>
      <c r="F608" s="33">
        <v/>
      </c>
      <c r="G608" s="34">
        <v/>
      </c>
      <c r="H608" s="35">
        <v/>
      </c>
      <c r="I608" s="36">
        <f/>
        <v/>
      </c>
      <c r="J608" s="32">
        <v/>
      </c>
      <c r="K608" s="32">
        <f/>
        <v/>
      </c>
      <c r="L608" s="32" t="s">
        <v/>
      </c>
      <c r="M608" s="32" t="s">
        <v/>
      </c>
      <c r="N608" s="32" t="s">
        <v/>
      </c>
      <!--$VAR_NUOVA_CELLA_PREZZI$-->
    </row>
    <row r="609" spans="1:16" ht="34.3333333333333" customHeight="1" thickTop="1" thickBot="1">
      <c r="B609" s="32" t="s">
        <v>2491</v>
      </c>
      <c r="C609" s="23" t="s">
        <v>2492</v>
      </c>
      <c r="D609" s="62" t="s">
        <v>2493</v>
      </c>
      <c r="E609" s="32">
        <v/>
      </c>
      <c r="F609" s="33">
        <v/>
      </c>
      <c r="G609" s="34">
        <v/>
      </c>
      <c r="H609" s="35">
        <v/>
      </c>
      <c r="I609" s="36">
        <f/>
        <v/>
      </c>
      <c r="J609" s="32">
        <v/>
      </c>
      <c r="K609" s="32">
        <f/>
        <v/>
      </c>
      <c r="L609" s="32" t="s">
        <v/>
      </c>
      <c r="M609" s="32" t="s">
        <v/>
      </c>
      <c r="N609" s="32" t="s">
        <v/>
      </c>
      <!--$VAR_NUOVA_CELLA_PREZZI$-->
    </row>
    <row r="610" spans="1:16" ht="10.5" customHeight="1" thickTop="1" thickBot="1">
      <c r="B610" s="32" t="s">
        <v/>
      </c>
      <c r="C610" s="23" t="s">
        <v/>
      </c>
      <c r="D610" s="23" t="s">
        <v>2494</v>
      </c>
      <c r="E610" s="32">
        <v/>
      </c>
      <c r="F610" s="33">
        <v/>
      </c>
      <c r="G610" s="34">
        <v/>
      </c>
      <c r="H610" s="35">
        <v/>
      </c>
      <c r="I610" s="36">
        <f/>
        <v/>
      </c>
      <c r="J610" s="32">
        <v/>
      </c>
      <c r="K610" s="32">
        <f/>
        <v/>
      </c>
      <c r="L610" s="32" t="s">
        <v/>
      </c>
      <c r="M610" s="32" t="s">
        <v/>
      </c>
      <c r="N610" s="32" t="s">
        <v/>
      </c>
      <!--$VAR_NUOVA_CELLA_PREZZI$-->
    </row>
    <row r="611" spans="1:16" ht="10.5" customHeight="1" thickTop="1" thickBot="1">
      <c r="B611" s="32" t="s">
        <v/>
      </c>
      <c r="C611" s="23" t="s">
        <v/>
      </c>
      <c r="D611" s="23" t="s">
        <v>2495</v>
      </c>
      <c r="E611" s="32">
        <v/>
      </c>
      <c r="F611" s="33">
        <v/>
      </c>
      <c r="G611" s="34">
        <v/>
      </c>
      <c r="H611" s="35">
        <v/>
      </c>
      <c r="I611" s="36">
        <f>ROUND(PRODUCT(E611:H611,10665.00),2)</f>
        <v>10665.00</v>
      </c>
      <c r="J611" s="32">
        <v/>
      </c>
      <c r="K611" s="32">
        <f/>
        <v/>
      </c>
      <c r="L611" s="32" t="s">
        <v/>
      </c>
      <c r="M611" s="32" t="s">
        <v/>
      </c>
      <c r="N611" s="32" t="s">
        <v/>
      </c>
      <!--$VAR_NUOVA_CELLA_PREZZI$-->
    </row>
    <row r="612" spans="1:16" ht="10.5" customHeight="1" thickTop="1" thickBot="1">
      <c r="B612" s="32" t="s">
        <v/>
      </c>
      <c r="C612" s="23" t="s">
        <v/>
      </c>
      <c r="D612" s="32" t="s">
        <v/>
      </c>
      <c r="E612" s="32">
        <v/>
      </c>
      <c r="F612" s="33">
        <v/>
      </c>
      <c r="G612" s="34">
        <v/>
      </c>
      <c r="H612" s="35">
        <v/>
      </c>
      <c r="I612" s="36">
        <f/>
        <v/>
      </c>
      <c r="J612" s="32">
        <v/>
      </c>
      <c r="K612" s="32">
        <f/>
        <v/>
      </c>
      <c r="L612" s="32" t="s">
        <v/>
      </c>
      <c r="M612" s="32" t="s">
        <v/>
      </c>
      <c r="N612" s="32" t="s">
        <v>2502</v>
      </c>
      <!--$VAR_NUOVA_CELLA_PREZZI$-->
    </row>
    <row r="613" spans="1:16" ht="10.5" customHeight="1" thickTop="1" thickBot="1">
      <c r="B613" s="32" t="s">
        <v/>
      </c>
      <c r="C613" s="23" t="s">
        <v/>
      </c>
      <c r="D613" s="32" t="s">
        <v>2503</v>
      </c>
      <c r="E613" s="32">
        <v/>
      </c>
      <c r="F613" s="33">
        <v/>
      </c>
      <c r="G613" s="34">
        <v/>
      </c>
      <c r="H613" s="35">
        <v/>
      </c>
      <c r="I613" s="36">
        <f>ROUND(SUM(I610:I612),2)</f>
        <v>10665.00</v>
      </c>
      <c r="J613" s="32">
        <v>2.30</v>
      </c>
      <c r="K613" s="32">
        <f>ROUND(PRODUCT(I613:J613),2)</f>
        <v>24529.50</v>
      </c>
      <c r="L613" s="32" t="s">
        <v/>
      </c>
      <c r="M613" s="32" t="s">
        <v/>
      </c>
      <c r="N613" s="32" t="s">
        <v/>
      </c>
      <!--$VAR_NUOVA_CELLA_PREZZI$-->
    </row>
    <row r="614" spans="1:16" ht="10.5" customHeight="1" thickTop="1" thickBot="1">
      <c r="B614" s="32" t="s">
        <v/>
      </c>
      <c r="C614" s="23" t="s">
        <v/>
      </c>
      <c r="D614" s="32" t="s">
        <v>2509</v>
      </c>
      <c r="E614" s="32">
        <v/>
      </c>
      <c r="F614" s="33">
        <v/>
      </c>
      <c r="G614" s="34">
        <v/>
      </c>
      <c r="H614" s="35">
        <v/>
      </c>
      <c r="I614" s="36">
        <f/>
        <v/>
      </c>
      <c r="J614" s="32">
        <v/>
      </c>
      <c r="K614" s="32">
        <f/>
        <v/>
      </c>
      <c r="L614" s="32" t="s">
        <v/>
      </c>
      <c r="M614" s="32" t="s">
        <v/>
      </c>
      <c r="N614" s="32" t="s">
        <v/>
      </c>
      <!--$VAR_NUOVA_CELLA_PREZZI$-->
    </row>
    <row r="615" spans="1:16" ht="65.6666666666667" customHeight="1" thickTop="1" thickBot="1">
      <c r="B615" s="32" t="s">
        <v>2510</v>
      </c>
      <c r="C615" s="23" t="s">
        <v>2511</v>
      </c>
      <c r="D615" s="62" t="s">
        <v>2512</v>
      </c>
      <c r="E615" s="32">
        <v/>
      </c>
      <c r="F615" s="33">
        <v/>
      </c>
      <c r="G615" s="34">
        <v/>
      </c>
      <c r="H615" s="35">
        <v/>
      </c>
      <c r="I615" s="36">
        <f/>
        <v/>
      </c>
      <c r="J615" s="32">
        <v/>
      </c>
      <c r="K615" s="32">
        <f/>
        <v/>
      </c>
      <c r="L615" s="32" t="s">
        <v/>
      </c>
      <c r="M615" s="32" t="s">
        <v/>
      </c>
      <c r="N615" s="32" t="s">
        <v/>
      </c>
      <!--$VAR_NUOVA_CELLA_PREZZI$-->
    </row>
    <row r="616" spans="1:16" ht="10.5" customHeight="1" thickTop="1" thickBot="1">
      <c r="B616" s="32" t="s">
        <v/>
      </c>
      <c r="C616" s="23" t="s">
        <v/>
      </c>
      <c r="D616" s="23" t="s">
        <v>2513</v>
      </c>
      <c r="E616" s="32">
        <v/>
      </c>
      <c r="F616" s="33">
        <v/>
      </c>
      <c r="G616" s="34">
        <v/>
      </c>
      <c r="H616" s="35">
        <v/>
      </c>
      <c r="I616" s="36">
        <f/>
        <v/>
      </c>
      <c r="J616" s="32">
        <v/>
      </c>
      <c r="K616" s="32">
        <f/>
        <v/>
      </c>
      <c r="L616" s="32" t="s">
        <v/>
      </c>
      <c r="M616" s="32" t="s">
        <v/>
      </c>
      <c r="N616" s="32" t="s">
        <v/>
      </c>
      <!--$VAR_NUOVA_CELLA_PREZZI$-->
    </row>
    <row r="617" spans="1:16" ht="10.5" customHeight="1" thickTop="1" thickBot="1">
      <c r="B617" s="32" t="s">
        <v/>
      </c>
      <c r="C617" s="23" t="s">
        <v/>
      </c>
      <c r="D617" s="23" t="s">
        <v>2514</v>
      </c>
      <c r="E617" s="32">
        <v/>
      </c>
      <c r="F617" s="33">
        <v/>
      </c>
      <c r="G617" s="34">
        <v/>
      </c>
      <c r="H617" s="35">
        <v>0</v>
      </c>
      <c r="I617" s="36">
        <f>ROUND(PRODUCT(E617:H617),2)</f>
        <v>0.00</v>
      </c>
      <c r="J617" s="32">
        <v/>
      </c>
      <c r="K617" s="32">
        <f/>
        <v/>
      </c>
      <c r="L617" s="32" t="s">
        <v/>
      </c>
      <c r="M617" s="32" t="s">
        <v/>
      </c>
      <c r="N617" s="32" t="s">
        <v/>
      </c>
      <!--$VAR_NUOVA_CELLA_PREZZI$-->
    </row>
    <row r="618" spans="1:16" ht="10.5" customHeight="1" thickTop="1" thickBot="1">
      <c r="B618" s="32" t="s">
        <v/>
      </c>
      <c r="C618" s="23" t="s">
        <v/>
      </c>
      <c r="D618" s="23" t="s">
        <v>2521</v>
      </c>
      <c r="E618" s="32">
        <v>0.20</v>
      </c>
      <c r="F618" s="33">
        <v/>
      </c>
      <c r="G618" s="34">
        <v/>
      </c>
      <c r="H618" s="35">
        <v/>
      </c>
      <c r="I618" s="36">
        <f>ROUND(PRODUCT(E618:H618,11850.00),2)</f>
        <v>2370.00</v>
      </c>
      <c r="J618" s="32">
        <v/>
      </c>
      <c r="K618" s="32">
        <f/>
        <v/>
      </c>
      <c r="L618" s="32" t="s">
        <v/>
      </c>
      <c r="M618" s="32" t="s">
        <v/>
      </c>
      <c r="N618" s="32" t="s">
        <v/>
      </c>
      <!--$VAR_NUOVA_CELLA_PREZZI$-->
    </row>
    <row r="619" spans="1:16" ht="10.5" customHeight="1" thickTop="1" thickBot="1">
      <c r="B619" s="32" t="s">
        <v/>
      </c>
      <c r="C619" s="23" t="s">
        <v/>
      </c>
      <c r="D619" s="32" t="s">
        <v/>
      </c>
      <c r="E619" s="32">
        <v/>
      </c>
      <c r="F619" s="33">
        <v/>
      </c>
      <c r="G619" s="34">
        <v/>
      </c>
      <c r="H619" s="35">
        <v/>
      </c>
      <c r="I619" s="36">
        <f/>
        <v/>
      </c>
      <c r="J619" s="32">
        <v/>
      </c>
      <c r="K619" s="32">
        <f/>
        <v/>
      </c>
      <c r="L619" s="32" t="s">
        <v/>
      </c>
      <c r="M619" s="32" t="s">
        <v/>
      </c>
      <c r="N619" s="32" t="s">
        <v>2528</v>
      </c>
      <!--$VAR_NUOVA_CELLA_PREZZI$-->
    </row>
    <row r="620" spans="1:16" ht="10.5" customHeight="1" thickTop="1" thickBot="1">
      <c r="B620" s="32" t="s">
        <v/>
      </c>
      <c r="C620" s="23" t="s">
        <v/>
      </c>
      <c r="D620" s="32" t="s">
        <v>2529</v>
      </c>
      <c r="E620" s="32">
        <v/>
      </c>
      <c r="F620" s="33">
        <v/>
      </c>
      <c r="G620" s="34">
        <v/>
      </c>
      <c r="H620" s="35">
        <v/>
      </c>
      <c r="I620" s="36">
        <f>ROUND(SUM(I616:I619),2)</f>
        <v>2370.00</v>
      </c>
      <c r="J620" s="32">
        <v>20.45</v>
      </c>
      <c r="K620" s="32">
        <f>ROUND(PRODUCT(I620:J620),2)</f>
        <v>48466.50</v>
      </c>
      <c r="L620" s="32" t="s">
        <v/>
      </c>
      <c r="M620" s="32" t="s">
        <v/>
      </c>
      <c r="N620" s="32" t="s">
        <v/>
      </c>
      <!--$VAR_NUOVA_CELLA_PREZZI$-->
    </row>
    <row r="621" spans="1:16" ht="10.5" customHeight="1" thickTop="1" thickBot="1">
      <c r="B621" s="32" t="s">
        <v/>
      </c>
      <c r="C621" s="23" t="s">
        <v/>
      </c>
      <c r="D621" s="32" t="s">
        <v>2535</v>
      </c>
      <c r="E621" s="32">
        <v/>
      </c>
      <c r="F621" s="33">
        <v/>
      </c>
      <c r="G621" s="34">
        <v/>
      </c>
      <c r="H621" s="35">
        <v/>
      </c>
      <c r="I621" s="36">
        <f/>
        <v/>
      </c>
      <c r="J621" s="32">
        <v/>
      </c>
      <c r="K621" s="32">
        <f/>
        <v/>
      </c>
      <c r="L621" s="32" t="s">
        <v/>
      </c>
      <c r="M621" s="32" t="s">
        <v/>
      </c>
      <c r="N621" s="32" t="s">
        <v/>
      </c>
      <!--$VAR_NUOVA_CELLA_PREZZI$-->
    </row>
    <row r="622" spans="1:16" ht="242.833333333333" customHeight="1" thickTop="1" thickBot="1">
      <c r="B622" s="32" t="s">
        <v>2536</v>
      </c>
      <c r="C622" s="23" t="s">
        <v>2537</v>
      </c>
      <c r="D622" s="62" t="s">
        <v>2538</v>
      </c>
      <c r="E622" s="32">
        <v/>
      </c>
      <c r="F622" s="33">
        <v/>
      </c>
      <c r="G622" s="34">
        <v/>
      </c>
      <c r="H622" s="35">
        <v/>
      </c>
      <c r="I622" s="36">
        <f/>
        <v/>
      </c>
      <c r="J622" s="32">
        <v/>
      </c>
      <c r="K622" s="32">
        <f/>
        <v/>
      </c>
      <c r="L622" s="32" t="s">
        <v/>
      </c>
      <c r="M622" s="32" t="s">
        <v/>
      </c>
      <c r="N622" s="32" t="s">
        <v/>
      </c>
      <!--$VAR_NUOVA_CELLA_PREZZI$-->
    </row>
    <row r="623" spans="1:16" ht="10.5" customHeight="1" thickTop="1" thickBot="1">
      <c r="B623" s="32" t="s">
        <v/>
      </c>
      <c r="C623" s="23" t="s">
        <v/>
      </c>
      <c r="D623" s="23" t="s">
        <v>2539</v>
      </c>
      <c r="E623" s="32">
        <v/>
      </c>
      <c r="F623" s="33">
        <v/>
      </c>
      <c r="G623" s="34">
        <v/>
      </c>
      <c r="H623" s="35">
        <v/>
      </c>
      <c r="I623" s="36">
        <f/>
        <v/>
      </c>
      <c r="J623" s="32">
        <v/>
      </c>
      <c r="K623" s="32">
        <f/>
        <v/>
      </c>
      <c r="L623" s="32" t="s">
        <v/>
      </c>
      <c r="M623" s="32" t="s">
        <v/>
      </c>
      <c r="N623" s="32" t="s">
        <v/>
      </c>
      <!--$VAR_NUOVA_CELLA_PREZZI$-->
    </row>
    <row r="624" spans="1:16" ht="10.5" customHeight="1" thickTop="1" thickBot="1">
      <c r="B624" s="32" t="s">
        <v/>
      </c>
      <c r="C624" s="23" t="s">
        <v/>
      </c>
      <c r="D624" s="23" t="s">
        <v>2540</v>
      </c>
      <c r="E624" s="32">
        <v/>
      </c>
      <c r="F624" s="33">
        <v/>
      </c>
      <c r="G624" s="34">
        <v/>
      </c>
      <c r="H624" s="35">
        <v>0</v>
      </c>
      <c r="I624" s="36">
        <f>ROUND(PRODUCT(E624:H624),2)</f>
        <v>0.00</v>
      </c>
      <c r="J624" s="32">
        <v/>
      </c>
      <c r="K624" s="32">
        <f/>
        <v/>
      </c>
      <c r="L624" s="32" t="s">
        <v/>
      </c>
      <c r="M624" s="32" t="s">
        <v/>
      </c>
      <c r="N624" s="32" t="s">
        <v/>
      </c>
      <!--$VAR_NUOVA_CELLA_PREZZI$-->
    </row>
    <row r="625" spans="1:16" ht="10.5" customHeight="1" thickTop="1" thickBot="1">
      <c r="B625" s="32" t="s">
        <v/>
      </c>
      <c r="C625" s="23" t="s">
        <v/>
      </c>
      <c r="D625" s="23" t="s">
        <v>2547</v>
      </c>
      <c r="E625" s="32">
        <v/>
      </c>
      <c r="F625" s="33">
        <v>9.00</v>
      </c>
      <c r="G625" s="34">
        <v>2.000</v>
      </c>
      <c r="H625" s="35">
        <v>1.000</v>
      </c>
      <c r="I625" s="36">
        <f>ROUND(PRODUCT(E625:H625),2)</f>
        <v>18.00</v>
      </c>
      <c r="J625" s="32">
        <v/>
      </c>
      <c r="K625" s="32">
        <f/>
        <v/>
      </c>
      <c r="L625" s="32" t="s">
        <v/>
      </c>
      <c r="M625" s="32" t="s">
        <v/>
      </c>
      <c r="N625" s="32" t="s">
        <v/>
      </c>
      <!--$VAR_NUOVA_CELLA_PREZZI$-->
    </row>
    <row r="626" spans="1:16" ht="10.5" customHeight="1" thickTop="1" thickBot="1">
      <c r="B626" s="32" t="s">
        <v/>
      </c>
      <c r="C626" s="23" t="s">
        <v/>
      </c>
      <c r="D626" s="23" t="s">
        <v>2554</v>
      </c>
      <c r="E626" s="32">
        <v>6.00</v>
      </c>
      <c r="F626" s="33">
        <v/>
      </c>
      <c r="G626" s="34">
        <v/>
      </c>
      <c r="H626" s="35">
        <v>1.000</v>
      </c>
      <c r="I626" s="36">
        <f>ROUND(PRODUCT(E626:H626),2)</f>
        <v>6.00</v>
      </c>
      <c r="J626" s="32">
        <v/>
      </c>
      <c r="K626" s="32">
        <f/>
        <v/>
      </c>
      <c r="L626" s="32" t="s">
        <v/>
      </c>
      <c r="M626" s="32" t="s">
        <v/>
      </c>
      <c r="N626" s="32" t="s">
        <v/>
      </c>
      <!--$VAR_NUOVA_CELLA_PREZZI$-->
    </row>
    <row r="627" spans="1:16" ht="10.5" customHeight="1" thickTop="1" thickBot="1">
      <c r="B627" s="32" t="s">
        <v/>
      </c>
      <c r="C627" s="23" t="s">
        <v/>
      </c>
      <c r="D627" s="23" t="s">
        <v>2561</v>
      </c>
      <c r="E627" s="32">
        <v>9.00</v>
      </c>
      <c r="F627" s="33">
        <v/>
      </c>
      <c r="G627" s="34">
        <v/>
      </c>
      <c r="H627" s="35">
        <v>1.000</v>
      </c>
      <c r="I627" s="36">
        <f>ROUND(PRODUCT(E627:H627),2)</f>
        <v>9.00</v>
      </c>
      <c r="J627" s="32">
        <v/>
      </c>
      <c r="K627" s="32">
        <f/>
        <v/>
      </c>
      <c r="L627" s="32" t="s">
        <v/>
      </c>
      <c r="M627" s="32" t="s">
        <v/>
      </c>
      <c r="N627" s="32" t="s">
        <v/>
      </c>
      <!--$VAR_NUOVA_CELLA_PREZZI$-->
    </row>
    <row r="628" spans="1:16" ht="10.5" customHeight="1" thickTop="1" thickBot="1">
      <c r="B628" s="32" t="s">
        <v/>
      </c>
      <c r="C628" s="23" t="s">
        <v/>
      </c>
      <c r="D628" s="32" t="s">
        <v/>
      </c>
      <c r="E628" s="32">
        <v/>
      </c>
      <c r="F628" s="33">
        <v/>
      </c>
      <c r="G628" s="34">
        <v/>
      </c>
      <c r="H628" s="35">
        <v/>
      </c>
      <c r="I628" s="36">
        <f/>
        <v/>
      </c>
      <c r="J628" s="32">
        <v/>
      </c>
      <c r="K628" s="32">
        <f/>
        <v/>
      </c>
      <c r="L628" s="32" t="s">
        <v/>
      </c>
      <c r="M628" s="32" t="s">
        <v/>
      </c>
      <c r="N628" s="32" t="s">
        <v>2568</v>
      </c>
      <!--$VAR_NUOVA_CELLA_PREZZI$-->
    </row>
    <row r="629" spans="1:16" ht="10.5" customHeight="1" thickTop="1" thickBot="1">
      <c r="B629" s="32" t="s">
        <v/>
      </c>
      <c r="C629" s="23" t="s">
        <v/>
      </c>
      <c r="D629" s="32" t="s">
        <v>2569</v>
      </c>
      <c r="E629" s="32">
        <v/>
      </c>
      <c r="F629" s="33">
        <v/>
      </c>
      <c r="G629" s="34">
        <v/>
      </c>
      <c r="H629" s="35">
        <v/>
      </c>
      <c r="I629" s="36">
        <f>ROUND(SUM(I623:I628),2)</f>
        <v>33.00</v>
      </c>
      <c r="J629" s="32">
        <v>802.83</v>
      </c>
      <c r="K629" s="32">
        <f>ROUND(PRODUCT(I629:J629),2)</f>
        <v>26493.39</v>
      </c>
      <c r="L629" s="32" t="s">
        <v/>
      </c>
      <c r="M629" s="32" t="s">
        <v/>
      </c>
      <c r="N629" s="32" t="s">
        <v/>
      </c>
      <!--$VAR_NUOVA_CELLA_PREZZI$-->
    </row>
    <row r="630" spans="1:16" ht="10.5" customHeight="1" thickTop="1" thickBot="1">
      <c r="B630" s="32" t="s">
        <v/>
      </c>
      <c r="C630" s="23" t="s">
        <v/>
      </c>
      <c r="D630" s="32" t="s">
        <v>2575</v>
      </c>
      <c r="E630" s="32">
        <v/>
      </c>
      <c r="F630" s="33">
        <v/>
      </c>
      <c r="G630" s="34">
        <v/>
      </c>
      <c r="H630" s="35">
        <v/>
      </c>
      <c r="I630" s="36">
        <f/>
        <v/>
      </c>
      <c r="J630" s="32">
        <v/>
      </c>
      <c r="K630" s="32">
        <f/>
        <v/>
      </c>
      <c r="L630" s="32" t="s">
        <v/>
      </c>
      <c r="M630" s="32" t="s">
        <v/>
      </c>
      <c r="N630" s="32" t="s">
        <v/>
      </c>
      <!--$VAR_NUOVA_CELLA_PREZZI$-->
    </row>
    <row r="631" spans="1:16" ht="58.6666666666667" customHeight="1" thickTop="1" thickBot="1">
      <c r="B631" s="32" t="s">
        <v>2576</v>
      </c>
      <c r="C631" s="23" t="s">
        <v>2577</v>
      </c>
      <c r="D631" s="62" t="s">
        <v>2578</v>
      </c>
      <c r="E631" s="32">
        <v/>
      </c>
      <c r="F631" s="33">
        <v/>
      </c>
      <c r="G631" s="34">
        <v/>
      </c>
      <c r="H631" s="35">
        <v/>
      </c>
      <c r="I631" s="36">
        <f/>
        <v/>
      </c>
      <c r="J631" s="32">
        <v/>
      </c>
      <c r="K631" s="32">
        <f/>
        <v/>
      </c>
      <c r="L631" s="32" t="s">
        <v/>
      </c>
      <c r="M631" s="32" t="s">
        <v/>
      </c>
      <c r="N631" s="32" t="s">
        <v/>
      </c>
      <!--$VAR_NUOVA_CELLA_PREZZI$-->
    </row>
    <row r="632" spans="1:16" ht="10.5" customHeight="1" thickTop="1" thickBot="1">
      <c r="B632" s="32" t="s">
        <v/>
      </c>
      <c r="C632" s="23" t="s">
        <v/>
      </c>
      <c r="D632" s="23" t="s">
        <v>2579</v>
      </c>
      <c r="E632" s="32">
        <v/>
      </c>
      <c r="F632" s="33">
        <v/>
      </c>
      <c r="G632" s="34">
        <v/>
      </c>
      <c r="H632" s="35">
        <v/>
      </c>
      <c r="I632" s="36">
        <f/>
        <v/>
      </c>
      <c r="J632" s="32">
        <v/>
      </c>
      <c r="K632" s="32">
        <f/>
        <v/>
      </c>
      <c r="L632" s="32" t="s">
        <v/>
      </c>
      <c r="M632" s="32" t="s">
        <v/>
      </c>
      <c r="N632" s="32" t="s">
        <v/>
      </c>
      <!--$VAR_NUOVA_CELLA_PREZZI$-->
    </row>
    <row r="633" spans="1:16" ht="10.5" customHeight="1" thickTop="1" thickBot="1">
      <c r="B633" s="32" t="s">
        <v/>
      </c>
      <c r="C633" s="23" t="s">
        <v/>
      </c>
      <c r="D633" s="23" t="s">
        <v>2580</v>
      </c>
      <c r="E633" s="32">
        <v/>
      </c>
      <c r="F633" s="33">
        <v/>
      </c>
      <c r="G633" s="34">
        <v/>
      </c>
      <c r="H633" s="35">
        <v>0</v>
      </c>
      <c r="I633" s="36">
        <f>ROUND(PRODUCT(E633:H633),2)</f>
        <v>0.00</v>
      </c>
      <c r="J633" s="32">
        <v/>
      </c>
      <c r="K633" s="32">
        <f/>
        <v/>
      </c>
      <c r="L633" s="32" t="s">
        <v/>
      </c>
      <c r="M633" s="32" t="s">
        <v/>
      </c>
      <c r="N633" s="32" t="s">
        <v/>
      </c>
      <!--$VAR_NUOVA_CELLA_PREZZI$-->
    </row>
    <row r="634" spans="1:16" ht="10.5" customHeight="1" thickTop="1" thickBot="1">
      <c r="B634" s="32" t="s">
        <v/>
      </c>
      <c r="C634" s="23" t="s">
        <v/>
      </c>
      <c r="D634" s="23" t="s">
        <v>2587</v>
      </c>
      <c r="E634" s="32">
        <v/>
      </c>
      <c r="F634" s="33">
        <v>101.50</v>
      </c>
      <c r="G634" s="34">
        <v/>
      </c>
      <c r="H634" s="35">
        <v>0.300</v>
      </c>
      <c r="I634" s="36">
        <f>ROUND(PRODUCT(E634:H634),2)</f>
        <v>30.45</v>
      </c>
      <c r="J634" s="32">
        <v/>
      </c>
      <c r="K634" s="32">
        <f/>
        <v/>
      </c>
      <c r="L634" s="32" t="s">
        <v/>
      </c>
      <c r="M634" s="32" t="s">
        <v/>
      </c>
      <c r="N634" s="32" t="s">
        <v/>
      </c>
      <!--$VAR_NUOVA_CELLA_PREZZI$-->
    </row>
    <row r="635" spans="1:16" ht="10.5" customHeight="1" thickTop="1" thickBot="1">
      <c r="B635" s="32" t="s">
        <v/>
      </c>
      <c r="C635" s="23" t="s">
        <v/>
      </c>
      <c r="D635" s="23" t="s">
        <v>2594</v>
      </c>
      <c r="E635" s="32">
        <v/>
      </c>
      <c r="F635" s="33">
        <v>40.00</v>
      </c>
      <c r="G635" s="34">
        <v/>
      </c>
      <c r="H635" s="35">
        <v>5.000</v>
      </c>
      <c r="I635" s="36">
        <f>ROUND(PRODUCT(E635:H635),2)</f>
        <v>200.00</v>
      </c>
      <c r="J635" s="32">
        <v/>
      </c>
      <c r="K635" s="32">
        <f/>
        <v/>
      </c>
      <c r="L635" s="32" t="s">
        <v/>
      </c>
      <c r="M635" s="32" t="s">
        <v/>
      </c>
      <c r="N635" s="32" t="s">
        <v/>
      </c>
      <!--$VAR_NUOVA_CELLA_PREZZI$-->
    </row>
    <row r="636" spans="1:16" ht="10.5" customHeight="1" thickTop="1" thickBot="1">
      <c r="B636" s="32" t="s">
        <v/>
      </c>
      <c r="C636" s="23" t="s">
        <v/>
      </c>
      <c r="D636" s="23" t="s">
        <v>2601</v>
      </c>
      <c r="E636" s="32">
        <v/>
      </c>
      <c r="F636" s="33">
        <v>15.00</v>
      </c>
      <c r="G636" s="34">
        <v/>
      </c>
      <c r="H636" s="35">
        <v>5.000</v>
      </c>
      <c r="I636" s="36">
        <f>ROUND(PRODUCT(E636:H636),2)</f>
        <v>75.00</v>
      </c>
      <c r="J636" s="32">
        <v/>
      </c>
      <c r="K636" s="32">
        <f/>
        <v/>
      </c>
      <c r="L636" s="32" t="s">
        <v/>
      </c>
      <c r="M636" s="32" t="s">
        <v/>
      </c>
      <c r="N636" s="32" t="s">
        <v/>
      </c>
      <!--$VAR_NUOVA_CELLA_PREZZI$-->
    </row>
    <row r="637" spans="1:16" ht="10.5" customHeight="1" thickTop="1" thickBot="1">
      <c r="B637" s="32" t="s">
        <v/>
      </c>
      <c r="C637" s="23" t="s">
        <v/>
      </c>
      <c r="D637" s="23" t="s">
        <v>2608</v>
      </c>
      <c r="E637" s="32">
        <v/>
      </c>
      <c r="F637" s="33">
        <v>30.00</v>
      </c>
      <c r="G637" s="34">
        <v/>
      </c>
      <c r="H637" s="35">
        <v>3.000</v>
      </c>
      <c r="I637" s="36">
        <f>ROUND(PRODUCT(E637:H637),2)</f>
        <v>90.00</v>
      </c>
      <c r="J637" s="32">
        <v/>
      </c>
      <c r="K637" s="32">
        <f/>
        <v/>
      </c>
      <c r="L637" s="32" t="s">
        <v/>
      </c>
      <c r="M637" s="32" t="s">
        <v/>
      </c>
      <c r="N637" s="32" t="s">
        <v/>
      </c>
      <!--$VAR_NUOVA_CELLA_PREZZI$-->
    </row>
    <row r="638" spans="1:16" ht="10.5" customHeight="1" thickTop="1" thickBot="1">
      <c r="B638" s="32" t="s">
        <v/>
      </c>
      <c r="C638" s="23" t="s">
        <v/>
      </c>
      <c r="D638" s="23" t="s">
        <v>2615</v>
      </c>
      <c r="E638" s="32">
        <v/>
      </c>
      <c r="F638" s="33">
        <v>6.15</v>
      </c>
      <c r="G638" s="34">
        <v/>
      </c>
      <c r="H638" s="35">
        <v>3.700</v>
      </c>
      <c r="I638" s="36">
        <f>ROUND(PRODUCT(E638:H638),2)</f>
        <v>22.76</v>
      </c>
      <c r="J638" s="32">
        <v/>
      </c>
      <c r="K638" s="32">
        <f/>
        <v/>
      </c>
      <c r="L638" s="32" t="s">
        <v/>
      </c>
      <c r="M638" s="32" t="s">
        <v/>
      </c>
      <c r="N638" s="32" t="s">
        <v/>
      </c>
      <!--$VAR_NUOVA_CELLA_PREZZI$-->
    </row>
    <row r="639" spans="1:16" ht="10.5" customHeight="1" thickTop="1" thickBot="1">
      <c r="B639" s="32" t="s">
        <v/>
      </c>
      <c r="C639" s="23" t="s">
        <v/>
      </c>
      <c r="D639" s="23" t="s">
        <v>2622</v>
      </c>
      <c r="E639" s="32">
        <v/>
      </c>
      <c r="F639" s="33">
        <v>7.50</v>
      </c>
      <c r="G639" s="34">
        <v>3.400</v>
      </c>
      <c r="H639" s="35">
        <v>1.250</v>
      </c>
      <c r="I639" s="36">
        <f>ROUND(PRODUCT(E639:H639),2)</f>
        <v>31.88</v>
      </c>
      <c r="J639" s="32">
        <v/>
      </c>
      <c r="K639" s="32">
        <f/>
        <v/>
      </c>
      <c r="L639" s="32" t="s">
        <v/>
      </c>
      <c r="M639" s="32" t="s">
        <v/>
      </c>
      <c r="N639" s="32" t="s">
        <v/>
      </c>
      <!--$VAR_NUOVA_CELLA_PREZZI$-->
    </row>
    <row r="640" spans="1:16" ht="10.5" customHeight="1" thickTop="1" thickBot="1">
      <c r="B640" s="32" t="s">
        <v/>
      </c>
      <c r="C640" s="23" t="s">
        <v/>
      </c>
      <c r="D640" s="23" t="s">
        <v>2629</v>
      </c>
      <c r="E640" s="32">
        <v/>
      </c>
      <c r="F640" s="33">
        <v>7.50</v>
      </c>
      <c r="G640" s="34">
        <v>2.750</v>
      </c>
      <c r="H640" s="35">
        <v>1.250</v>
      </c>
      <c r="I640" s="36">
        <f>ROUND(PRODUCT(E640:H640),2)</f>
        <v>25.78</v>
      </c>
      <c r="J640" s="32">
        <v/>
      </c>
      <c r="K640" s="32">
        <f/>
        <v/>
      </c>
      <c r="L640" s="32" t="s">
        <v/>
      </c>
      <c r="M640" s="32" t="s">
        <v/>
      </c>
      <c r="N640" s="32" t="s">
        <v/>
      </c>
      <!--$VAR_NUOVA_CELLA_PREZZI$-->
    </row>
    <row r="641" spans="1:16" ht="10.5" customHeight="1" thickTop="1" thickBot="1">
      <c r="B641" s="32" t="s">
        <v/>
      </c>
      <c r="C641" s="23" t="s">
        <v/>
      </c>
      <c r="D641" s="23" t="s">
        <v>2636</v>
      </c>
      <c r="E641" s="32">
        <v/>
      </c>
      <c r="F641" s="33">
        <v>14.00</v>
      </c>
      <c r="G641" s="34">
        <v>2.000</v>
      </c>
      <c r="H641" s="35">
        <v/>
      </c>
      <c r="I641" s="36">
        <f>ROUND(PRODUCT(E641:H641),2)</f>
        <v>28.00</v>
      </c>
      <c r="J641" s="32">
        <v/>
      </c>
      <c r="K641" s="32">
        <f/>
        <v/>
      </c>
      <c r="L641" s="32" t="s">
        <v/>
      </c>
      <c r="M641" s="32" t="s">
        <v/>
      </c>
      <c r="N641" s="32" t="s">
        <v/>
      </c>
      <!--$VAR_NUOVA_CELLA_PREZZI$-->
    </row>
    <row r="642" spans="1:16" ht="10.5" customHeight="1" thickTop="1" thickBot="1">
      <c r="B642" s="32" t="s">
        <v/>
      </c>
      <c r="C642" s="23" t="s">
        <v/>
      </c>
      <c r="D642" s="23" t="s">
        <v>2643</v>
      </c>
      <c r="E642" s="32">
        <v/>
      </c>
      <c r="F642" s="33">
        <v>22.00</v>
      </c>
      <c r="G642" s="34">
        <v>0.800</v>
      </c>
      <c r="H642" s="35">
        <v/>
      </c>
      <c r="I642" s="36">
        <f>ROUND(PRODUCT(E642:H642),2)</f>
        <v>17.60</v>
      </c>
      <c r="J642" s="32">
        <v/>
      </c>
      <c r="K642" s="32">
        <f/>
        <v/>
      </c>
      <c r="L642" s="32" t="s">
        <v/>
      </c>
      <c r="M642" s="32" t="s">
        <v/>
      </c>
      <c r="N642" s="32" t="s">
        <v/>
      </c>
      <!--$VAR_NUOVA_CELLA_PREZZI$-->
    </row>
    <row r="643" spans="1:16" ht="10.5" customHeight="1" thickTop="1" thickBot="1">
      <c r="B643" s="32" t="s">
        <v/>
      </c>
      <c r="C643" s="23" t="s">
        <v/>
      </c>
      <c r="D643" s="23" t="s">
        <v>2650</v>
      </c>
      <c r="E643" s="32">
        <v/>
      </c>
      <c r="F643" s="33">
        <v>9.00</v>
      </c>
      <c r="G643" s="34">
        <v/>
      </c>
      <c r="H643" s="35">
        <v>0.200</v>
      </c>
      <c r="I643" s="36">
        <f>ROUND(PRODUCT(E643:H643),2)</f>
        <v>1.80</v>
      </c>
      <c r="J643" s="32">
        <v/>
      </c>
      <c r="K643" s="32">
        <f/>
        <v/>
      </c>
      <c r="L643" s="32" t="s">
        <v/>
      </c>
      <c r="M643" s="32" t="s">
        <v/>
      </c>
      <c r="N643" s="32" t="s">
        <v/>
      </c>
      <!--$VAR_NUOVA_CELLA_PREZZI$-->
    </row>
    <row r="644" spans="1:16" ht="10.5" customHeight="1" thickTop="1" thickBot="1">
      <c r="B644" s="32" t="s">
        <v/>
      </c>
      <c r="C644" s="23" t="s">
        <v/>
      </c>
      <c r="D644" s="23" t="s">
        <v>2657</v>
      </c>
      <c r="E644" s="32">
        <v/>
      </c>
      <c r="F644" s="33">
        <v>9.00</v>
      </c>
      <c r="G644" s="34">
        <v/>
      </c>
      <c r="H644" s="35">
        <v>0.500</v>
      </c>
      <c r="I644" s="36">
        <f>ROUND(PRODUCT(E644:H644),2)</f>
        <v>4.50</v>
      </c>
      <c r="J644" s="32">
        <v/>
      </c>
      <c r="K644" s="32">
        <f/>
        <v/>
      </c>
      <c r="L644" s="32" t="s">
        <v/>
      </c>
      <c r="M644" s="32" t="s">
        <v/>
      </c>
      <c r="N644" s="32" t="s">
        <v/>
      </c>
      <!--$VAR_NUOVA_CELLA_PREZZI$-->
    </row>
    <row r="645" spans="1:16" ht="10.5" customHeight="1" thickTop="1" thickBot="1">
      <c r="B645" s="32" t="s">
        <v/>
      </c>
      <c r="C645" s="23" t="s">
        <v/>
      </c>
      <c r="D645" s="23" t="s">
        <v>2664</v>
      </c>
      <c r="E645" s="32">
        <v/>
      </c>
      <c r="F645" s="33">
        <v>5.00</v>
      </c>
      <c r="G645" s="34">
        <v/>
      </c>
      <c r="H645" s="35">
        <v>1.000</v>
      </c>
      <c r="I645" s="36">
        <f>ROUND(PRODUCT(E645:H645),2)</f>
        <v>5.00</v>
      </c>
      <c r="J645" s="32">
        <v/>
      </c>
      <c r="K645" s="32">
        <f/>
        <v/>
      </c>
      <c r="L645" s="32" t="s">
        <v/>
      </c>
      <c r="M645" s="32" t="s">
        <v/>
      </c>
      <c r="N645" s="32" t="s">
        <v/>
      </c>
      <!--$VAR_NUOVA_CELLA_PREZZI$-->
    </row>
    <row r="646" spans="1:16" ht="10.5" customHeight="1" thickTop="1" thickBot="1">
      <c r="B646" s="32" t="s">
        <v/>
      </c>
      <c r="C646" s="23" t="s">
        <v/>
      </c>
      <c r="D646" s="23" t="s">
        <v>2671</v>
      </c>
      <c r="E646" s="32">
        <v/>
      </c>
      <c r="F646" s="33">
        <v/>
      </c>
      <c r="G646" s="34">
        <v>3.200</v>
      </c>
      <c r="H646" s="35">
        <v>0.250</v>
      </c>
      <c r="I646" s="36">
        <f>ROUND(PRODUCT(E646:H646),2)</f>
        <v>0.80</v>
      </c>
      <c r="J646" s="32">
        <v/>
      </c>
      <c r="K646" s="32">
        <f/>
        <v/>
      </c>
      <c r="L646" s="32" t="s">
        <v/>
      </c>
      <c r="M646" s="32" t="s">
        <v/>
      </c>
      <c r="N646" s="32" t="s">
        <v/>
      </c>
      <!--$VAR_NUOVA_CELLA_PREZZI$-->
    </row>
    <row r="647" spans="1:16" ht="10.5" customHeight="1" thickTop="1" thickBot="1">
      <c r="B647" s="32" t="s">
        <v/>
      </c>
      <c r="C647" s="23" t="s">
        <v/>
      </c>
      <c r="D647" s="23" t="s">
        <v>2678</v>
      </c>
      <c r="E647" s="32">
        <v/>
      </c>
      <c r="F647" s="33">
        <v>3.50</v>
      </c>
      <c r="G647" s="34">
        <v>0.700</v>
      </c>
      <c r="H647" s="35">
        <v/>
      </c>
      <c r="I647" s="36">
        <f>ROUND(PRODUCT(E647:H647),2)</f>
        <v>2.45</v>
      </c>
      <c r="J647" s="32">
        <v/>
      </c>
      <c r="K647" s="32">
        <f/>
        <v/>
      </c>
      <c r="L647" s="32" t="s">
        <v/>
      </c>
      <c r="M647" s="32" t="s">
        <v/>
      </c>
      <c r="N647" s="32" t="s">
        <v/>
      </c>
      <!--$VAR_NUOVA_CELLA_PREZZI$-->
    </row>
    <row r="648" spans="1:16" ht="10.5" customHeight="1" thickTop="1" thickBot="1">
      <c r="B648" s="32" t="s">
        <v/>
      </c>
      <c r="C648" s="23" t="s">
        <v/>
      </c>
      <c r="D648" s="23" t="s">
        <v>2685</v>
      </c>
      <c r="E648" s="32">
        <v/>
      </c>
      <c r="F648" s="33">
        <v>4.40</v>
      </c>
      <c r="G648" s="34">
        <v>1.500</v>
      </c>
      <c r="H648" s="35">
        <v/>
      </c>
      <c r="I648" s="36">
        <f>ROUND(PRODUCT(E648:H648),2)</f>
        <v>6.60</v>
      </c>
      <c r="J648" s="32">
        <v/>
      </c>
      <c r="K648" s="32">
        <f/>
        <v/>
      </c>
      <c r="L648" s="32" t="s">
        <v/>
      </c>
      <c r="M648" s="32" t="s">
        <v/>
      </c>
      <c r="N648" s="32" t="s">
        <v/>
      </c>
      <!--$VAR_NUOVA_CELLA_PREZZI$-->
    </row>
    <row r="649" spans="1:16" ht="10.5" customHeight="1" thickTop="1" thickBot="1">
      <c r="B649" s="32" t="s">
        <v/>
      </c>
      <c r="C649" s="23" t="s">
        <v/>
      </c>
      <c r="D649" s="23" t="s">
        <v>2692</v>
      </c>
      <c r="E649" s="32">
        <v>11.45</v>
      </c>
      <c r="F649" s="33">
        <v/>
      </c>
      <c r="G649" s="34">
        <v/>
      </c>
      <c r="H649" s="35">
        <v/>
      </c>
      <c r="I649" s="36">
        <f>ROUND(PRODUCT(E649:H649),2)</f>
        <v>11.45</v>
      </c>
      <c r="J649" s="32">
        <v/>
      </c>
      <c r="K649" s="32">
        <f/>
        <v/>
      </c>
      <c r="L649" s="32" t="s">
        <v/>
      </c>
      <c r="M649" s="32" t="s">
        <v/>
      </c>
      <c r="N649" s="32" t="s">
        <v/>
      </c>
      <!--$VAR_NUOVA_CELLA_PREZZI$-->
    </row>
    <row r="650" spans="1:16" ht="10.5" customHeight="1" thickTop="1" thickBot="1">
      <c r="B650" s="32" t="s">
        <v/>
      </c>
      <c r="C650" s="23" t="s">
        <v/>
      </c>
      <c r="D650" s="23" t="s">
        <v>2699</v>
      </c>
      <c r="E650" s="32">
        <v>6.66</v>
      </c>
      <c r="F650" s="33">
        <v/>
      </c>
      <c r="G650" s="34">
        <v/>
      </c>
      <c r="H650" s="35">
        <v/>
      </c>
      <c r="I650" s="36">
        <f>ROUND(PRODUCT(E650:H650),2)</f>
        <v>6.66</v>
      </c>
      <c r="J650" s="32">
        <v/>
      </c>
      <c r="K650" s="32">
        <f/>
        <v/>
      </c>
      <c r="L650" s="32" t="s">
        <v/>
      </c>
      <c r="M650" s="32" t="s">
        <v/>
      </c>
      <c r="N650" s="32" t="s">
        <v/>
      </c>
      <!--$VAR_NUOVA_CELLA_PREZZI$-->
    </row>
    <row r="651" spans="1:16" ht="10.5" customHeight="1" thickTop="1" thickBot="1">
      <c r="B651" s="32" t="s">
        <v/>
      </c>
      <c r="C651" s="23" t="s">
        <v/>
      </c>
      <c r="D651" s="23" t="s">
        <v>2706</v>
      </c>
      <c r="E651" s="32">
        <v/>
      </c>
      <c r="F651" s="33">
        <v>13.75</v>
      </c>
      <c r="G651" s="34">
        <v/>
      </c>
      <c r="H651" s="35">
        <v>1.220</v>
      </c>
      <c r="I651" s="36">
        <f>ROUND(PRODUCT(E651:H651),2)</f>
        <v>16.78</v>
      </c>
      <c r="J651" s="32">
        <v/>
      </c>
      <c r="K651" s="32">
        <f/>
        <v/>
      </c>
      <c r="L651" s="32" t="s">
        <v/>
      </c>
      <c r="M651" s="32" t="s">
        <v/>
      </c>
      <c r="N651" s="32" t="s">
        <v/>
      </c>
      <!--$VAR_NUOVA_CELLA_PREZZI$-->
    </row>
    <row r="652" spans="1:16" ht="10.5" customHeight="1" thickTop="1" thickBot="1">
      <c r="B652" s="32" t="s">
        <v/>
      </c>
      <c r="C652" s="23" t="s">
        <v/>
      </c>
      <c r="D652" s="23" t="s">
        <v>2713</v>
      </c>
      <c r="E652" s="32">
        <v>16.60</v>
      </c>
      <c r="F652" s="33">
        <v/>
      </c>
      <c r="G652" s="34">
        <v/>
      </c>
      <c r="H652" s="35">
        <v/>
      </c>
      <c r="I652" s="36">
        <f>ROUND(PRODUCT(E652:H652),2)</f>
        <v>16.60</v>
      </c>
      <c r="J652" s="32">
        <v/>
      </c>
      <c r="K652" s="32">
        <f/>
        <v/>
      </c>
      <c r="L652" s="32" t="s">
        <v/>
      </c>
      <c r="M652" s="32" t="s">
        <v/>
      </c>
      <c r="N652" s="32" t="s">
        <v/>
      </c>
      <!--$VAR_NUOVA_CELLA_PREZZI$-->
    </row>
    <row r="653" spans="1:16" ht="10.5" customHeight="1" thickTop="1" thickBot="1">
      <c r="B653" s="32" t="s">
        <v/>
      </c>
      <c r="C653" s="23" t="s">
        <v/>
      </c>
      <c r="D653" s="23" t="s">
        <v>2720</v>
      </c>
      <c r="E653" s="32">
        <v/>
      </c>
      <c r="F653" s="33">
        <v>132.00</v>
      </c>
      <c r="G653" s="34">
        <v>0.400</v>
      </c>
      <c r="H653" s="35">
        <v/>
      </c>
      <c r="I653" s="36">
        <f>ROUND(PRODUCT(E653:H653),2)</f>
        <v>52.80</v>
      </c>
      <c r="J653" s="32">
        <v/>
      </c>
      <c r="K653" s="32">
        <f/>
        <v/>
      </c>
      <c r="L653" s="32" t="s">
        <v/>
      </c>
      <c r="M653" s="32" t="s">
        <v/>
      </c>
      <c r="N653" s="32" t="s">
        <v/>
      </c>
      <!--$VAR_NUOVA_CELLA_PREZZI$-->
    </row>
    <row r="654" spans="1:16" ht="10.5" customHeight="1" thickTop="1" thickBot="1">
      <c r="B654" s="32" t="s">
        <v/>
      </c>
      <c r="C654" s="23" t="s">
        <v/>
      </c>
      <c r="D654" s="23" t="s">
        <v>2727</v>
      </c>
      <c r="E654" s="32">
        <v>6.00</v>
      </c>
      <c r="F654" s="33">
        <v/>
      </c>
      <c r="G654" s="34">
        <v/>
      </c>
      <c r="H654" s="35">
        <v/>
      </c>
      <c r="I654" s="36">
        <f>ROUND(PRODUCT(E654:H654),2)</f>
        <v>6.00</v>
      </c>
      <c r="J654" s="32">
        <v/>
      </c>
      <c r="K654" s="32">
        <f/>
        <v/>
      </c>
      <c r="L654" s="32" t="s">
        <v/>
      </c>
      <c r="M654" s="32" t="s">
        <v/>
      </c>
      <c r="N654" s="32" t="s">
        <v/>
      </c>
      <!--$VAR_NUOVA_CELLA_PREZZI$-->
    </row>
    <row r="655" spans="1:16" ht="10.5" customHeight="1" thickTop="1" thickBot="1">
      <c r="B655" s="32" t="s">
        <v/>
      </c>
      <c r="C655" s="23" t="s">
        <v/>
      </c>
      <c r="D655" s="23" t="s">
        <v>2734</v>
      </c>
      <c r="E655" s="32">
        <v>9.00</v>
      </c>
      <c r="F655" s="33">
        <v/>
      </c>
      <c r="G655" s="34">
        <v/>
      </c>
      <c r="H655" s="35">
        <v/>
      </c>
      <c r="I655" s="36">
        <f>ROUND(PRODUCT(E655:H655),2)</f>
        <v>9.00</v>
      </c>
      <c r="J655" s="32">
        <v/>
      </c>
      <c r="K655" s="32">
        <f/>
        <v/>
      </c>
      <c r="L655" s="32" t="s">
        <v/>
      </c>
      <c r="M655" s="32" t="s">
        <v/>
      </c>
      <c r="N655" s="32" t="s">
        <v/>
      </c>
      <!--$VAR_NUOVA_CELLA_PREZZI$-->
    </row>
    <row r="656" spans="1:16" ht="10.5" customHeight="1" thickTop="1" thickBot="1">
      <c r="B656" s="32" t="s">
        <v/>
      </c>
      <c r="C656" s="23" t="s">
        <v/>
      </c>
      <c r="D656" s="23" t="s">
        <v>2741</v>
      </c>
      <c r="E656" s="32">
        <v>7.00</v>
      </c>
      <c r="F656" s="33">
        <v/>
      </c>
      <c r="G656" s="34">
        <v/>
      </c>
      <c r="H656" s="35">
        <v/>
      </c>
      <c r="I656" s="36">
        <f>ROUND(PRODUCT(E656:H656),2)</f>
        <v>7.00</v>
      </c>
      <c r="J656" s="32">
        <v/>
      </c>
      <c r="K656" s="32">
        <f/>
        <v/>
      </c>
      <c r="L656" s="32" t="s">
        <v/>
      </c>
      <c r="M656" s="32" t="s">
        <v/>
      </c>
      <c r="N656" s="32" t="s">
        <v/>
      </c>
      <!--$VAR_NUOVA_CELLA_PREZZI$-->
    </row>
    <row r="657" spans="1:16" ht="10.5" customHeight="1" thickTop="1" thickBot="1">
      <c r="B657" s="32" t="s">
        <v/>
      </c>
      <c r="C657" s="23" t="s">
        <v/>
      </c>
      <c r="D657" s="23" t="s">
        <v>2748</v>
      </c>
      <c r="E657" s="32">
        <v>30.00</v>
      </c>
      <c r="F657" s="33">
        <v/>
      </c>
      <c r="G657" s="34">
        <v/>
      </c>
      <c r="H657" s="35">
        <v/>
      </c>
      <c r="I657" s="36">
        <f>ROUND(PRODUCT(E657:H657),2)</f>
        <v>30.00</v>
      </c>
      <c r="J657" s="32">
        <v/>
      </c>
      <c r="K657" s="32">
        <f/>
        <v/>
      </c>
      <c r="L657" s="32" t="s">
        <v/>
      </c>
      <c r="M657" s="32" t="s">
        <v/>
      </c>
      <c r="N657" s="32" t="s">
        <v/>
      </c>
      <!--$VAR_NUOVA_CELLA_PREZZI$-->
    </row>
    <row r="658" spans="1:16" ht="10.5" customHeight="1" thickTop="1" thickBot="1">
      <c r="B658" s="32" t="s">
        <v/>
      </c>
      <c r="C658" s="23" t="s">
        <v/>
      </c>
      <c r="D658" s="23" t="s">
        <v>2755</v>
      </c>
      <c r="E658" s="32">
        <v>8.00</v>
      </c>
      <c r="F658" s="33">
        <v/>
      </c>
      <c r="G658" s="34">
        <v/>
      </c>
      <c r="H658" s="35">
        <v/>
      </c>
      <c r="I658" s="36">
        <f>ROUND(PRODUCT(E658:H658),2)</f>
        <v>8.00</v>
      </c>
      <c r="J658" s="32">
        <v/>
      </c>
      <c r="K658" s="32">
        <f/>
        <v/>
      </c>
      <c r="L658" s="32" t="s">
        <v/>
      </c>
      <c r="M658" s="32" t="s">
        <v/>
      </c>
      <c r="N658" s="32" t="s">
        <v/>
      </c>
      <!--$VAR_NUOVA_CELLA_PREZZI$-->
    </row>
    <row r="659" spans="1:16" ht="10.5" customHeight="1" thickTop="1" thickBot="1">
      <c r="B659" s="32" t="s">
        <v/>
      </c>
      <c r="C659" s="23" t="s">
        <v/>
      </c>
      <c r="D659" s="23" t="s">
        <v>2762</v>
      </c>
      <c r="E659" s="32">
        <v>11.50</v>
      </c>
      <c r="F659" s="33">
        <v/>
      </c>
      <c r="G659" s="34">
        <v/>
      </c>
      <c r="H659" s="35">
        <v/>
      </c>
      <c r="I659" s="36">
        <f>ROUND(PRODUCT(E659:H659),2)</f>
        <v>11.50</v>
      </c>
      <c r="J659" s="32">
        <v/>
      </c>
      <c r="K659" s="32">
        <f/>
        <v/>
      </c>
      <c r="L659" s="32" t="s">
        <v/>
      </c>
      <c r="M659" s="32" t="s">
        <v/>
      </c>
      <c r="N659" s="32" t="s">
        <v/>
      </c>
      <!--$VAR_NUOVA_CELLA_PREZZI$-->
    </row>
    <row r="660" spans="1:16" ht="10.5" customHeight="1" thickTop="1" thickBot="1">
      <c r="B660" s="32" t="s">
        <v/>
      </c>
      <c r="C660" s="23" t="s">
        <v/>
      </c>
      <c r="D660" s="32" t="s">
        <v/>
      </c>
      <c r="E660" s="32">
        <v/>
      </c>
      <c r="F660" s="33">
        <v/>
      </c>
      <c r="G660" s="34">
        <v/>
      </c>
      <c r="H660" s="35">
        <v/>
      </c>
      <c r="I660" s="36">
        <f/>
        <v/>
      </c>
      <c r="J660" s="32">
        <v/>
      </c>
      <c r="K660" s="32">
        <f/>
        <v/>
      </c>
      <c r="L660" s="32" t="s">
        <v/>
      </c>
      <c r="M660" s="32" t="s">
        <v/>
      </c>
      <c r="N660" s="32" t="s">
        <v>2769</v>
      </c>
      <!--$VAR_NUOVA_CELLA_PREZZI$-->
    </row>
    <row r="661" spans="1:16" ht="10.5" customHeight="1" thickTop="1" thickBot="1">
      <c r="B661" s="32" t="s">
        <v/>
      </c>
      <c r="C661" s="23" t="s">
        <v/>
      </c>
      <c r="D661" s="32" t="s">
        <v>2770</v>
      </c>
      <c r="E661" s="32">
        <v/>
      </c>
      <c r="F661" s="33">
        <v/>
      </c>
      <c r="G661" s="34">
        <v/>
      </c>
      <c r="H661" s="35">
        <v/>
      </c>
      <c r="I661" s="36">
        <f>ROUND(SUM(I632:I660),2)</f>
        <v>718.41</v>
      </c>
      <c r="J661" s="32">
        <v>98.83</v>
      </c>
      <c r="K661" s="32">
        <f>ROUND(PRODUCT(I661:J661),2)</f>
        <v>71000.46</v>
      </c>
      <c r="L661" s="32" t="s">
        <v/>
      </c>
      <c r="M661" s="32" t="s">
        <v/>
      </c>
      <c r="N661" s="32" t="s">
        <v/>
      </c>
      <!--$VAR_NUOVA_CELLA_PREZZI$-->
    </row>
    <row r="662" spans="1:16" ht="10.5" customHeight="1" thickTop="1" thickBot="1">
      <c r="B662" s="32" t="s">
        <v/>
      </c>
      <c r="C662" s="23" t="s">
        <v/>
      </c>
      <c r="D662" s="32" t="s">
        <v>2776</v>
      </c>
      <c r="E662" s="32">
        <v/>
      </c>
      <c r="F662" s="33">
        <v/>
      </c>
      <c r="G662" s="34">
        <v/>
      </c>
      <c r="H662" s="35">
        <v/>
      </c>
      <c r="I662" s="36">
        <f/>
        <v/>
      </c>
      <c r="J662" s="32">
        <v/>
      </c>
      <c r="K662" s="32">
        <f/>
        <v/>
      </c>
      <c r="L662" s="32" t="s">
        <v/>
      </c>
      <c r="M662" s="32" t="s">
        <v/>
      </c>
      <c r="N662" s="32" t="s">
        <v/>
      </c>
      <!--$VAR_NUOVA_CELLA_PREZZI$-->
    </row>
    <row r="663" spans="1:16" ht="36.3333333333333" customHeight="1" thickTop="1" thickBot="1">
      <c r="B663" s="32" t="s">
        <v>2777</v>
      </c>
      <c r="C663" s="23" t="s">
        <v>2778</v>
      </c>
      <c r="D663" s="62" t="s">
        <v>2779</v>
      </c>
      <c r="E663" s="32">
        <v/>
      </c>
      <c r="F663" s="33">
        <v/>
      </c>
      <c r="G663" s="34">
        <v/>
      </c>
      <c r="H663" s="35">
        <v/>
      </c>
      <c r="I663" s="36">
        <f/>
        <v/>
      </c>
      <c r="J663" s="32">
        <v/>
      </c>
      <c r="K663" s="32">
        <f/>
        <v/>
      </c>
      <c r="L663" s="32" t="s">
        <v/>
      </c>
      <c r="M663" s="32" t="s">
        <v/>
      </c>
      <c r="N663" s="32" t="s">
        <v/>
      </c>
      <!--$VAR_NUOVA_CELLA_PREZZI$-->
    </row>
    <row r="664" spans="1:16" ht="10.5" customHeight="1" thickTop="1" thickBot="1">
      <c r="B664" s="32" t="s">
        <v/>
      </c>
      <c r="C664" s="23" t="s">
        <v/>
      </c>
      <c r="D664" s="23" t="s">
        <v>2780</v>
      </c>
      <c r="E664" s="32">
        <v/>
      </c>
      <c r="F664" s="33">
        <v/>
      </c>
      <c r="G664" s="34">
        <v/>
      </c>
      <c r="H664" s="35">
        <v/>
      </c>
      <c r="I664" s="36">
        <f/>
        <v/>
      </c>
      <c r="J664" s="32">
        <v/>
      </c>
      <c r="K664" s="32">
        <f/>
        <v/>
      </c>
      <c r="L664" s="32" t="s">
        <v/>
      </c>
      <c r="M664" s="32" t="s">
        <v/>
      </c>
      <c r="N664" s="32" t="s">
        <v/>
      </c>
      <!--$VAR_NUOVA_CELLA_PREZZI$-->
    </row>
    <row r="665" spans="1:16" ht="10.5" customHeight="1" thickTop="1" thickBot="1">
      <c r="B665" s="32" t="s">
        <v/>
      </c>
      <c r="C665" s="23" t="s">
        <v/>
      </c>
      <c r="D665" s="23" t="s">
        <v>2781</v>
      </c>
      <c r="E665" s="32">
        <v/>
      </c>
      <c r="F665" s="33">
        <v/>
      </c>
      <c r="G665" s="34">
        <v/>
      </c>
      <c r="H665" s="35">
        <v>0</v>
      </c>
      <c r="I665" s="36">
        <f>ROUND(PRODUCT(E665:H665),2)</f>
        <v>0.00</v>
      </c>
      <c r="J665" s="32">
        <v/>
      </c>
      <c r="K665" s="32">
        <f/>
        <v/>
      </c>
      <c r="L665" s="32" t="s">
        <v/>
      </c>
      <c r="M665" s="32" t="s">
        <v/>
      </c>
      <c r="N665" s="32" t="s">
        <v/>
      </c>
      <!--$VAR_NUOVA_CELLA_PREZZI$-->
    </row>
    <row r="666" spans="1:16" ht="10.5" customHeight="1" thickTop="1" thickBot="1">
      <c r="B666" s="32" t="s">
        <v/>
      </c>
      <c r="C666" s="23" t="s">
        <v/>
      </c>
      <c r="D666" s="23" t="s">
        <v>2788</v>
      </c>
      <c r="E666" s="32">
        <v>0.80</v>
      </c>
      <c r="F666" s="33">
        <v/>
      </c>
      <c r="G666" s="34">
        <v/>
      </c>
      <c r="H666" s="35">
        <v/>
      </c>
      <c r="I666" s="36">
        <f>ROUND(PRODUCT(E666:H666,718.41),2)</f>
        <v>574.73</v>
      </c>
      <c r="J666" s="32">
        <v/>
      </c>
      <c r="K666" s="32">
        <f/>
        <v/>
      </c>
      <c r="L666" s="32" t="s">
        <v/>
      </c>
      <c r="M666" s="32" t="s">
        <v/>
      </c>
      <c r="N666" s="32" t="s">
        <v/>
      </c>
      <!--$VAR_NUOVA_CELLA_PREZZI$-->
    </row>
    <row r="667" spans="1:16" ht="10.5" customHeight="1" thickTop="1" thickBot="1">
      <c r="B667" s="32" t="s">
        <v/>
      </c>
      <c r="C667" s="23" t="s">
        <v/>
      </c>
      <c r="D667" s="32" t="s">
        <v/>
      </c>
      <c r="E667" s="32">
        <v/>
      </c>
      <c r="F667" s="33">
        <v/>
      </c>
      <c r="G667" s="34">
        <v/>
      </c>
      <c r="H667" s="35">
        <v/>
      </c>
      <c r="I667" s="36">
        <f/>
        <v/>
      </c>
      <c r="J667" s="32">
        <v/>
      </c>
      <c r="K667" s="32">
        <f/>
        <v/>
      </c>
      <c r="L667" s="32" t="s">
        <v/>
      </c>
      <c r="M667" s="32" t="s">
        <v/>
      </c>
      <c r="N667" s="32" t="s">
        <v>2795</v>
      </c>
      <!--$VAR_NUOVA_CELLA_PREZZI$-->
    </row>
    <row r="668" spans="1:16" ht="10.5" customHeight="1" thickTop="1" thickBot="1">
      <c r="B668" s="32" t="s">
        <v/>
      </c>
      <c r="C668" s="23" t="s">
        <v/>
      </c>
      <c r="D668" s="32" t="s">
        <v>2796</v>
      </c>
      <c r="E668" s="32">
        <v/>
      </c>
      <c r="F668" s="33">
        <v/>
      </c>
      <c r="G668" s="34">
        <v/>
      </c>
      <c r="H668" s="35">
        <v/>
      </c>
      <c r="I668" s="36">
        <f>ROUND(SUM(I664:I667),2)</f>
        <v>574.73</v>
      </c>
      <c r="J668" s="32">
        <v>27.41</v>
      </c>
      <c r="K668" s="32">
        <f>ROUND(PRODUCT(I668:J668),2)</f>
        <v>15753.35</v>
      </c>
      <c r="L668" s="32" t="s">
        <v/>
      </c>
      <c r="M668" s="32" t="s">
        <v/>
      </c>
      <c r="N668" s="32" t="s">
        <v/>
      </c>
      <!--$VAR_NUOVA_CELLA_PREZZI$-->
    </row>
    <row r="669" spans="1:16" ht="10.5" customHeight="1" thickTop="1" thickBot="1">
      <c r="B669" s="32" t="s">
        <v/>
      </c>
      <c r="C669" s="23" t="s">
        <v/>
      </c>
      <c r="D669" s="32" t="s">
        <v>2802</v>
      </c>
      <c r="E669" s="32">
        <v/>
      </c>
      <c r="F669" s="33">
        <v/>
      </c>
      <c r="G669" s="34">
        <v/>
      </c>
      <c r="H669" s="35">
        <v/>
      </c>
      <c r="I669" s="36">
        <f/>
        <v/>
      </c>
      <c r="J669" s="32">
        <v/>
      </c>
      <c r="K669" s="32">
        <f/>
        <v/>
      </c>
      <c r="L669" s="32" t="s">
        <v/>
      </c>
      <c r="M669" s="32" t="s">
        <v/>
      </c>
      <c r="N669" s="32" t="s">
        <v/>
      </c>
      <!--$VAR_NUOVA_CELLA_PREZZI$-->
    </row>
    <row r="670" spans="1:16" ht="77.6666666666667" customHeight="1" thickTop="1" thickBot="1">
      <c r="B670" s="32" t="s">
        <v>2803</v>
      </c>
      <c r="C670" s="23" t="s">
        <v>2804</v>
      </c>
      <c r="D670" s="62" t="s">
        <v>2805</v>
      </c>
      <c r="E670" s="32">
        <v/>
      </c>
      <c r="F670" s="33">
        <v/>
      </c>
      <c r="G670" s="34">
        <v/>
      </c>
      <c r="H670" s="35">
        <v/>
      </c>
      <c r="I670" s="36">
        <f/>
        <v/>
      </c>
      <c r="J670" s="32">
        <v/>
      </c>
      <c r="K670" s="32">
        <f/>
        <v/>
      </c>
      <c r="L670" s="32" t="s">
        <v/>
      </c>
      <c r="M670" s="32" t="s">
        <v/>
      </c>
      <c r="N670" s="32" t="s">
        <v/>
      </c>
      <!--$VAR_NUOVA_CELLA_PREZZI$-->
    </row>
    <row r="671" spans="1:16" ht="10.5" customHeight="1" thickTop="1" thickBot="1">
      <c r="B671" s="32" t="s">
        <v/>
      </c>
      <c r="C671" s="23" t="s">
        <v/>
      </c>
      <c r="D671" s="23" t="s">
        <v>2806</v>
      </c>
      <c r="E671" s="32">
        <v/>
      </c>
      <c r="F671" s="33">
        <v/>
      </c>
      <c r="G671" s="34">
        <v/>
      </c>
      <c r="H671" s="35">
        <v/>
      </c>
      <c r="I671" s="36">
        <f/>
        <v/>
      </c>
      <c r="J671" s="32">
        <v/>
      </c>
      <c r="K671" s="32">
        <f/>
        <v/>
      </c>
      <c r="L671" s="32" t="s">
        <v/>
      </c>
      <c r="M671" s="32" t="s">
        <v/>
      </c>
      <c r="N671" s="32" t="s">
        <v/>
      </c>
      <!--$VAR_NUOVA_CELLA_PREZZI$-->
    </row>
    <row r="672" spans="1:16" ht="10.5" customHeight="1" thickTop="1" thickBot="1">
      <c r="B672" s="32" t="s">
        <v/>
      </c>
      <c r="C672" s="23" t="s">
        <v/>
      </c>
      <c r="D672" s="23" t="s">
        <v>2807</v>
      </c>
      <c r="E672" s="32">
        <v/>
      </c>
      <c r="F672" s="33">
        <v/>
      </c>
      <c r="G672" s="34">
        <v/>
      </c>
      <c r="H672" s="35">
        <v>0</v>
      </c>
      <c r="I672" s="36">
        <f>ROUND(PRODUCT(E672:H672),2)</f>
        <v>0.00</v>
      </c>
      <c r="J672" s="32">
        <v/>
      </c>
      <c r="K672" s="32">
        <f/>
        <v/>
      </c>
      <c r="L672" s="32" t="s">
        <v/>
      </c>
      <c r="M672" s="32" t="s">
        <v/>
      </c>
      <c r="N672" s="32" t="s">
        <v/>
      </c>
      <!--$VAR_NUOVA_CELLA_PREZZI$-->
    </row>
    <row r="673" spans="1:16" ht="10.5" customHeight="1" thickTop="1" thickBot="1">
      <c r="B673" s="32" t="s">
        <v/>
      </c>
      <c r="C673" s="23" t="s">
        <v/>
      </c>
      <c r="D673" s="23" t="s">
        <v>2814</v>
      </c>
      <c r="E673" s="32">
        <v>0.30</v>
      </c>
      <c r="F673" s="33">
        <v>101.50</v>
      </c>
      <c r="G673" s="34">
        <v/>
      </c>
      <c r="H673" s="35">
        <v>0.300</v>
      </c>
      <c r="I673" s="36">
        <f>ROUND(PRODUCT(E673:H673),2)</f>
        <v>9.14</v>
      </c>
      <c r="J673" s="32">
        <v/>
      </c>
      <c r="K673" s="32">
        <f/>
        <v/>
      </c>
      <c r="L673" s="32" t="s">
        <v/>
      </c>
      <c r="M673" s="32" t="s">
        <v/>
      </c>
      <c r="N673" s="32" t="s">
        <v/>
      </c>
      <!--$VAR_NUOVA_CELLA_PREZZI$-->
    </row>
    <row r="674" spans="1:16" ht="10.5" customHeight="1" thickTop="1" thickBot="1">
      <c r="B674" s="32" t="s">
        <v/>
      </c>
      <c r="C674" s="23" t="s">
        <v/>
      </c>
      <c r="D674" s="23" t="s">
        <v>2821</v>
      </c>
      <c r="E674" s="32">
        <v>0.40</v>
      </c>
      <c r="F674" s="33">
        <v>40.00</v>
      </c>
      <c r="G674" s="34">
        <v/>
      </c>
      <c r="H674" s="35">
        <v>5.000</v>
      </c>
      <c r="I674" s="36">
        <f>ROUND(PRODUCT(E674:H674),2)</f>
        <v>80.00</v>
      </c>
      <c r="J674" s="32">
        <v/>
      </c>
      <c r="K674" s="32">
        <f/>
        <v/>
      </c>
      <c r="L674" s="32" t="s">
        <v/>
      </c>
      <c r="M674" s="32" t="s">
        <v/>
      </c>
      <c r="N674" s="32" t="s">
        <v/>
      </c>
      <!--$VAR_NUOVA_CELLA_PREZZI$-->
    </row>
    <row r="675" spans="1:16" ht="10.5" customHeight="1" thickTop="1" thickBot="1">
      <c r="B675" s="32" t="s">
        <v/>
      </c>
      <c r="C675" s="23" t="s">
        <v/>
      </c>
      <c r="D675" s="23" t="s">
        <v>2828</v>
      </c>
      <c r="E675" s="32">
        <v>0.40</v>
      </c>
      <c r="F675" s="33">
        <v>15.00</v>
      </c>
      <c r="G675" s="34">
        <v/>
      </c>
      <c r="H675" s="35">
        <v>5.000</v>
      </c>
      <c r="I675" s="36">
        <f>ROUND(PRODUCT(E675:H675),2)</f>
        <v>30.00</v>
      </c>
      <c r="J675" s="32">
        <v/>
      </c>
      <c r="K675" s="32">
        <f/>
        <v/>
      </c>
      <c r="L675" s="32" t="s">
        <v/>
      </c>
      <c r="M675" s="32" t="s">
        <v/>
      </c>
      <c r="N675" s="32" t="s">
        <v/>
      </c>
      <!--$VAR_NUOVA_CELLA_PREZZI$-->
    </row>
    <row r="676" spans="1:16" ht="10.5" customHeight="1" thickTop="1" thickBot="1">
      <c r="B676" s="32" t="s">
        <v/>
      </c>
      <c r="C676" s="23" t="s">
        <v/>
      </c>
      <c r="D676" s="23" t="s">
        <v>2835</v>
      </c>
      <c r="E676" s="32">
        <v>0.10</v>
      </c>
      <c r="F676" s="33">
        <v>30.00</v>
      </c>
      <c r="G676" s="34">
        <v/>
      </c>
      <c r="H676" s="35">
        <v>3.000</v>
      </c>
      <c r="I676" s="36">
        <f>ROUND(PRODUCT(E676:H676),2)</f>
        <v>9.00</v>
      </c>
      <c r="J676" s="32">
        <v/>
      </c>
      <c r="K676" s="32">
        <f/>
        <v/>
      </c>
      <c r="L676" s="32" t="s">
        <v/>
      </c>
      <c r="M676" s="32" t="s">
        <v/>
      </c>
      <c r="N676" s="32" t="s">
        <v/>
      </c>
      <!--$VAR_NUOVA_CELLA_PREZZI$-->
    </row>
    <row r="677" spans="1:16" ht="10.5" customHeight="1" thickTop="1" thickBot="1">
      <c r="B677" s="32" t="s">
        <v/>
      </c>
      <c r="C677" s="23" t="s">
        <v/>
      </c>
      <c r="D677" s="23" t="s">
        <v>2842</v>
      </c>
      <c r="E677" s="32">
        <v>0.10</v>
      </c>
      <c r="F677" s="33">
        <v>6.15</v>
      </c>
      <c r="G677" s="34">
        <v/>
      </c>
      <c r="H677" s="35">
        <v>3.700</v>
      </c>
      <c r="I677" s="36">
        <f>ROUND(PRODUCT(E677:H677),2)</f>
        <v>2.28</v>
      </c>
      <c r="J677" s="32">
        <v/>
      </c>
      <c r="K677" s="32">
        <f/>
        <v/>
      </c>
      <c r="L677" s="32" t="s">
        <v/>
      </c>
      <c r="M677" s="32" t="s">
        <v/>
      </c>
      <c r="N677" s="32" t="s">
        <v/>
      </c>
      <!--$VAR_NUOVA_CELLA_PREZZI$-->
    </row>
    <row r="678" spans="1:16" ht="10.5" customHeight="1" thickTop="1" thickBot="1">
      <c r="B678" s="32" t="s">
        <v/>
      </c>
      <c r="C678" s="23" t="s">
        <v/>
      </c>
      <c r="D678" s="23" t="s">
        <v>2849</v>
      </c>
      <c r="E678" s="32">
        <v>0.10</v>
      </c>
      <c r="F678" s="33">
        <v>7.50</v>
      </c>
      <c r="G678" s="34">
        <v>3.400</v>
      </c>
      <c r="H678" s="35">
        <v>1.250</v>
      </c>
      <c r="I678" s="36">
        <f>ROUND(PRODUCT(E678:H678),2)</f>
        <v>3.19</v>
      </c>
      <c r="J678" s="32">
        <v/>
      </c>
      <c r="K678" s="32">
        <f/>
        <v/>
      </c>
      <c r="L678" s="32" t="s">
        <v/>
      </c>
      <c r="M678" s="32" t="s">
        <v/>
      </c>
      <c r="N678" s="32" t="s">
        <v/>
      </c>
      <!--$VAR_NUOVA_CELLA_PREZZI$-->
    </row>
    <row r="679" spans="1:16" ht="10.5" customHeight="1" thickTop="1" thickBot="1">
      <c r="B679" s="32" t="s">
        <v/>
      </c>
      <c r="C679" s="23" t="s">
        <v/>
      </c>
      <c r="D679" s="23" t="s">
        <v>2856</v>
      </c>
      <c r="E679" s="32">
        <v>0.10</v>
      </c>
      <c r="F679" s="33">
        <v>7.50</v>
      </c>
      <c r="G679" s="34">
        <v>2.750</v>
      </c>
      <c r="H679" s="35">
        <v>1.250</v>
      </c>
      <c r="I679" s="36">
        <f>ROUND(PRODUCT(E679:H679),2)</f>
        <v>2.58</v>
      </c>
      <c r="J679" s="32">
        <v/>
      </c>
      <c r="K679" s="32">
        <f/>
        <v/>
      </c>
      <c r="L679" s="32" t="s">
        <v/>
      </c>
      <c r="M679" s="32" t="s">
        <v/>
      </c>
      <c r="N679" s="32" t="s">
        <v/>
      </c>
      <!--$VAR_NUOVA_CELLA_PREZZI$-->
    </row>
    <row r="680" spans="1:16" ht="10.5" customHeight="1" thickTop="1" thickBot="1">
      <c r="B680" s="32" t="s">
        <v/>
      </c>
      <c r="C680" s="23" t="s">
        <v/>
      </c>
      <c r="D680" s="23" t="s">
        <v>2863</v>
      </c>
      <c r="E680" s="32">
        <v>0.30</v>
      </c>
      <c r="F680" s="33">
        <v>14.00</v>
      </c>
      <c r="G680" s="34">
        <v>2.000</v>
      </c>
      <c r="H680" s="35">
        <v/>
      </c>
      <c r="I680" s="36">
        <f>ROUND(PRODUCT(E680:H680),2)</f>
        <v>8.40</v>
      </c>
      <c r="J680" s="32">
        <v/>
      </c>
      <c r="K680" s="32">
        <f/>
        <v/>
      </c>
      <c r="L680" s="32" t="s">
        <v/>
      </c>
      <c r="M680" s="32" t="s">
        <v/>
      </c>
      <c r="N680" s="32" t="s">
        <v/>
      </c>
      <!--$VAR_NUOVA_CELLA_PREZZI$-->
    </row>
    <row r="681" spans="1:16" ht="10.5" customHeight="1" thickTop="1" thickBot="1">
      <c r="B681" s="32" t="s">
        <v/>
      </c>
      <c r="C681" s="23" t="s">
        <v/>
      </c>
      <c r="D681" s="23" t="s">
        <v>2870</v>
      </c>
      <c r="E681" s="32">
        <v>0.15</v>
      </c>
      <c r="F681" s="33">
        <v>22.00</v>
      </c>
      <c r="G681" s="34">
        <v>0.800</v>
      </c>
      <c r="H681" s="35">
        <v/>
      </c>
      <c r="I681" s="36">
        <f>ROUND(PRODUCT(E681:H681),2)</f>
        <v>2.64</v>
      </c>
      <c r="J681" s="32">
        <v/>
      </c>
      <c r="K681" s="32">
        <f/>
        <v/>
      </c>
      <c r="L681" s="32" t="s">
        <v/>
      </c>
      <c r="M681" s="32" t="s">
        <v/>
      </c>
      <c r="N681" s="32" t="s">
        <v/>
      </c>
      <!--$VAR_NUOVA_CELLA_PREZZI$-->
    </row>
    <row r="682" spans="1:16" ht="10.5" customHeight="1" thickTop="1" thickBot="1">
      <c r="B682" s="32" t="s">
        <v/>
      </c>
      <c r="C682" s="23" t="s">
        <v/>
      </c>
      <c r="D682" s="23" t="s">
        <v>2877</v>
      </c>
      <c r="E682" s="32">
        <v>0.15</v>
      </c>
      <c r="F682" s="33">
        <v>9.00</v>
      </c>
      <c r="G682" s="34">
        <v/>
      </c>
      <c r="H682" s="35">
        <v>0.200</v>
      </c>
      <c r="I682" s="36">
        <f>ROUND(PRODUCT(E682:H682),2)</f>
        <v>0.27</v>
      </c>
      <c r="J682" s="32">
        <v/>
      </c>
      <c r="K682" s="32">
        <f/>
        <v/>
      </c>
      <c r="L682" s="32" t="s">
        <v/>
      </c>
      <c r="M682" s="32" t="s">
        <v/>
      </c>
      <c r="N682" s="32" t="s">
        <v/>
      </c>
      <!--$VAR_NUOVA_CELLA_PREZZI$-->
    </row>
    <row r="683" spans="1:16" ht="10.5" customHeight="1" thickTop="1" thickBot="1">
      <c r="B683" s="32" t="s">
        <v/>
      </c>
      <c r="C683" s="23" t="s">
        <v/>
      </c>
      <c r="D683" s="23" t="s">
        <v>2884</v>
      </c>
      <c r="E683" s="32">
        <v>0.15</v>
      </c>
      <c r="F683" s="33">
        <v>9.00</v>
      </c>
      <c r="G683" s="34">
        <v/>
      </c>
      <c r="H683" s="35">
        <v>0.500</v>
      </c>
      <c r="I683" s="36">
        <f>ROUND(PRODUCT(E683:H683),2)</f>
        <v>0.68</v>
      </c>
      <c r="J683" s="32">
        <v/>
      </c>
      <c r="K683" s="32">
        <f/>
        <v/>
      </c>
      <c r="L683" s="32" t="s">
        <v/>
      </c>
      <c r="M683" s="32" t="s">
        <v/>
      </c>
      <c r="N683" s="32" t="s">
        <v/>
      </c>
      <!--$VAR_NUOVA_CELLA_PREZZI$-->
    </row>
    <row r="684" spans="1:16" ht="10.5" customHeight="1" thickTop="1" thickBot="1">
      <c r="B684" s="32" t="s">
        <v/>
      </c>
      <c r="C684" s="23" t="s">
        <v/>
      </c>
      <c r="D684" s="23" t="s">
        <v>2891</v>
      </c>
      <c r="E684" s="32">
        <v>0.20</v>
      </c>
      <c r="F684" s="33">
        <v>5.00</v>
      </c>
      <c r="G684" s="34">
        <v/>
      </c>
      <c r="H684" s="35">
        <v>1.000</v>
      </c>
      <c r="I684" s="36">
        <f>ROUND(PRODUCT(E684:H684),2)</f>
        <v>1.00</v>
      </c>
      <c r="J684" s="32">
        <v/>
      </c>
      <c r="K684" s="32">
        <f/>
        <v/>
      </c>
      <c r="L684" s="32" t="s">
        <v/>
      </c>
      <c r="M684" s="32" t="s">
        <v/>
      </c>
      <c r="N684" s="32" t="s">
        <v/>
      </c>
      <!--$VAR_NUOVA_CELLA_PREZZI$-->
    </row>
    <row r="685" spans="1:16" ht="10.5" customHeight="1" thickTop="1" thickBot="1">
      <c r="B685" s="32" t="s">
        <v/>
      </c>
      <c r="C685" s="23" t="s">
        <v/>
      </c>
      <c r="D685" s="23" t="s">
        <v>2898</v>
      </c>
      <c r="E685" s="32">
        <v>0.15</v>
      </c>
      <c r="F685" s="33">
        <v/>
      </c>
      <c r="G685" s="34">
        <v>3.200</v>
      </c>
      <c r="H685" s="35">
        <v>0.250</v>
      </c>
      <c r="I685" s="36">
        <f>ROUND(PRODUCT(E685:H685),2)</f>
        <v>0.12</v>
      </c>
      <c r="J685" s="32">
        <v/>
      </c>
      <c r="K685" s="32">
        <f/>
        <v/>
      </c>
      <c r="L685" s="32" t="s">
        <v/>
      </c>
      <c r="M685" s="32" t="s">
        <v/>
      </c>
      <c r="N685" s="32" t="s">
        <v/>
      </c>
      <!--$VAR_NUOVA_CELLA_PREZZI$-->
    </row>
    <row r="686" spans="1:16" ht="10.5" customHeight="1" thickTop="1" thickBot="1">
      <c r="B686" s="32" t="s">
        <v/>
      </c>
      <c r="C686" s="23" t="s">
        <v/>
      </c>
      <c r="D686" s="23" t="s">
        <v>2905</v>
      </c>
      <c r="E686" s="32">
        <v>0.10</v>
      </c>
      <c r="F686" s="33">
        <v>3.50</v>
      </c>
      <c r="G686" s="34">
        <v>0.700</v>
      </c>
      <c r="H686" s="35">
        <v/>
      </c>
      <c r="I686" s="36">
        <f>ROUND(PRODUCT(E686:H686),2)</f>
        <v>0.25</v>
      </c>
      <c r="J686" s="32">
        <v/>
      </c>
      <c r="K686" s="32">
        <f/>
        <v/>
      </c>
      <c r="L686" s="32" t="s">
        <v/>
      </c>
      <c r="M686" s="32" t="s">
        <v/>
      </c>
      <c r="N686" s="32" t="s">
        <v/>
      </c>
      <!--$VAR_NUOVA_CELLA_PREZZI$-->
    </row>
    <row r="687" spans="1:16" ht="10.5" customHeight="1" thickTop="1" thickBot="1">
      <c r="B687" s="32" t="s">
        <v/>
      </c>
      <c r="C687" s="23" t="s">
        <v/>
      </c>
      <c r="D687" s="23" t="s">
        <v>2912</v>
      </c>
      <c r="E687" s="32">
        <v>0.20</v>
      </c>
      <c r="F687" s="33">
        <v>11.45</v>
      </c>
      <c r="G687" s="34">
        <v/>
      </c>
      <c r="H687" s="35">
        <v/>
      </c>
      <c r="I687" s="36">
        <f>ROUND(PRODUCT(E687:H687),2)</f>
        <v>2.29</v>
      </c>
      <c r="J687" s="32">
        <v/>
      </c>
      <c r="K687" s="32">
        <f/>
        <v/>
      </c>
      <c r="L687" s="32" t="s">
        <v/>
      </c>
      <c r="M687" s="32" t="s">
        <v/>
      </c>
      <c r="N687" s="32" t="s">
        <v/>
      </c>
      <!--$VAR_NUOVA_CELLA_PREZZI$-->
    </row>
    <row r="688" spans="1:16" ht="10.5" customHeight="1" thickTop="1" thickBot="1">
      <c r="B688" s="32" t="s">
        <v/>
      </c>
      <c r="C688" s="23" t="s">
        <v/>
      </c>
      <c r="D688" s="23" t="s">
        <v>2919</v>
      </c>
      <c r="E688" s="32">
        <v>0.20</v>
      </c>
      <c r="F688" s="33">
        <v>6.66</v>
      </c>
      <c r="G688" s="34">
        <v/>
      </c>
      <c r="H688" s="35">
        <v/>
      </c>
      <c r="I688" s="36">
        <f>ROUND(PRODUCT(E688:H688),2)</f>
        <v>1.33</v>
      </c>
      <c r="J688" s="32">
        <v/>
      </c>
      <c r="K688" s="32">
        <f/>
        <v/>
      </c>
      <c r="L688" s="32" t="s">
        <v/>
      </c>
      <c r="M688" s="32" t="s">
        <v/>
      </c>
      <c r="N688" s="32" t="s">
        <v/>
      </c>
      <!--$VAR_NUOVA_CELLA_PREZZI$-->
    </row>
    <row r="689" spans="1:16" ht="10.5" customHeight="1" thickTop="1" thickBot="1">
      <c r="B689" s="32" t="s">
        <v/>
      </c>
      <c r="C689" s="23" t="s">
        <v/>
      </c>
      <c r="D689" s="23" t="s">
        <v>2926</v>
      </c>
      <c r="E689" s="32">
        <v>0.25</v>
      </c>
      <c r="F689" s="33">
        <v>13.75</v>
      </c>
      <c r="G689" s="34">
        <v/>
      </c>
      <c r="H689" s="35">
        <v>1.220</v>
      </c>
      <c r="I689" s="36">
        <f>ROUND(PRODUCT(E689:H689),2)</f>
        <v>4.19</v>
      </c>
      <c r="J689" s="32">
        <v/>
      </c>
      <c r="K689" s="32">
        <f/>
        <v/>
      </c>
      <c r="L689" s="32" t="s">
        <v/>
      </c>
      <c r="M689" s="32" t="s">
        <v/>
      </c>
      <c r="N689" s="32" t="s">
        <v/>
      </c>
      <!--$VAR_NUOVA_CELLA_PREZZI$-->
    </row>
    <row r="690" spans="1:16" ht="10.5" customHeight="1" thickTop="1" thickBot="1">
      <c r="B690" s="32" t="s">
        <v/>
      </c>
      <c r="C690" s="23" t="s">
        <v/>
      </c>
      <c r="D690" s="23" t="s">
        <v>2933</v>
      </c>
      <c r="E690" s="32">
        <v>0.25</v>
      </c>
      <c r="F690" s="33">
        <v>16.60</v>
      </c>
      <c r="G690" s="34">
        <v/>
      </c>
      <c r="H690" s="35">
        <v/>
      </c>
      <c r="I690" s="36">
        <f>ROUND(PRODUCT(E690:H690),2)</f>
        <v>4.15</v>
      </c>
      <c r="J690" s="32">
        <v/>
      </c>
      <c r="K690" s="32">
        <f/>
        <v/>
      </c>
      <c r="L690" s="32" t="s">
        <v/>
      </c>
      <c r="M690" s="32" t="s">
        <v/>
      </c>
      <c r="N690" s="32" t="s">
        <v/>
      </c>
      <!--$VAR_NUOVA_CELLA_PREZZI$-->
    </row>
    <row r="691" spans="1:16" ht="10.5" customHeight="1" thickTop="1" thickBot="1">
      <c r="B691" s="32" t="s">
        <v/>
      </c>
      <c r="C691" s="23" t="s">
        <v/>
      </c>
      <c r="D691" s="23" t="s">
        <v>2940</v>
      </c>
      <c r="E691" s="32">
        <v>0.05</v>
      </c>
      <c r="F691" s="33">
        <v>132.00</v>
      </c>
      <c r="G691" s="34">
        <v>0.400</v>
      </c>
      <c r="H691" s="35">
        <v/>
      </c>
      <c r="I691" s="36">
        <f>ROUND(PRODUCT(E691:H691),2)</f>
        <v>2.64</v>
      </c>
      <c r="J691" s="32">
        <v/>
      </c>
      <c r="K691" s="32">
        <f/>
        <v/>
      </c>
      <c r="L691" s="32" t="s">
        <v/>
      </c>
      <c r="M691" s="32" t="s">
        <v/>
      </c>
      <c r="N691" s="32" t="s">
        <v/>
      </c>
      <!--$VAR_NUOVA_CELLA_PREZZI$-->
    </row>
    <row r="692" spans="1:16" ht="10.5" customHeight="1" thickTop="1" thickBot="1">
      <c r="B692" s="32" t="s">
        <v/>
      </c>
      <c r="C692" s="23" t="s">
        <v/>
      </c>
      <c r="D692" s="23" t="s">
        <v>2947</v>
      </c>
      <c r="E692" s="32">
        <v>6.00</v>
      </c>
      <c r="F692" s="33">
        <v/>
      </c>
      <c r="G692" s="34">
        <v/>
      </c>
      <c r="H692" s="35">
        <v/>
      </c>
      <c r="I692" s="36">
        <f>ROUND(PRODUCT(E692:H692),2)</f>
        <v>6.00</v>
      </c>
      <c r="J692" s="32">
        <v/>
      </c>
      <c r="K692" s="32">
        <f/>
        <v/>
      </c>
      <c r="L692" s="32" t="s">
        <v/>
      </c>
      <c r="M692" s="32" t="s">
        <v/>
      </c>
      <c r="N692" s="32" t="s">
        <v/>
      </c>
      <!--$VAR_NUOVA_CELLA_PREZZI$-->
    </row>
    <row r="693" spans="1:16" ht="10.5" customHeight="1" thickTop="1" thickBot="1">
      <c r="B693" s="32" t="s">
        <v/>
      </c>
      <c r="C693" s="23" t="s">
        <v/>
      </c>
      <c r="D693" s="23" t="s">
        <v>2954</v>
      </c>
      <c r="E693" s="32">
        <v>0.35</v>
      </c>
      <c r="F693" s="33">
        <v>9.00</v>
      </c>
      <c r="G693" s="34">
        <v/>
      </c>
      <c r="H693" s="35">
        <v/>
      </c>
      <c r="I693" s="36">
        <f>ROUND(PRODUCT(E693:H693),2)</f>
        <v>3.15</v>
      </c>
      <c r="J693" s="32">
        <v/>
      </c>
      <c r="K693" s="32">
        <f/>
        <v/>
      </c>
      <c r="L693" s="32" t="s">
        <v/>
      </c>
      <c r="M693" s="32" t="s">
        <v/>
      </c>
      <c r="N693" s="32" t="s">
        <v/>
      </c>
      <!--$VAR_NUOVA_CELLA_PREZZI$-->
    </row>
    <row r="694" spans="1:16" ht="10.5" customHeight="1" thickTop="1" thickBot="1">
      <c r="B694" s="32" t="s">
        <v/>
      </c>
      <c r="C694" s="23" t="s">
        <v/>
      </c>
      <c r="D694" s="23" t="s">
        <v>2961</v>
      </c>
      <c r="E694" s="32">
        <v>0.20</v>
      </c>
      <c r="F694" s="33">
        <v>7.00</v>
      </c>
      <c r="G694" s="34">
        <v/>
      </c>
      <c r="H694" s="35">
        <v/>
      </c>
      <c r="I694" s="36">
        <f>ROUND(PRODUCT(E694:H694),2)</f>
        <v>1.40</v>
      </c>
      <c r="J694" s="32">
        <v/>
      </c>
      <c r="K694" s="32">
        <f/>
        <v/>
      </c>
      <c r="L694" s="32" t="s">
        <v/>
      </c>
      <c r="M694" s="32" t="s">
        <v/>
      </c>
      <c r="N694" s="32" t="s">
        <v/>
      </c>
      <!--$VAR_NUOVA_CELLA_PREZZI$-->
    </row>
    <row r="695" spans="1:16" ht="10.5" customHeight="1" thickTop="1" thickBot="1">
      <c r="B695" s="32" t="s">
        <v/>
      </c>
      <c r="C695" s="23" t="s">
        <v/>
      </c>
      <c r="D695" s="23" t="s">
        <v>2968</v>
      </c>
      <c r="E695" s="32">
        <v>0.25</v>
      </c>
      <c r="F695" s="33">
        <v>30.00</v>
      </c>
      <c r="G695" s="34">
        <v/>
      </c>
      <c r="H695" s="35">
        <v/>
      </c>
      <c r="I695" s="36">
        <f>ROUND(PRODUCT(E695:H695),2)</f>
        <v>7.50</v>
      </c>
      <c r="J695" s="32">
        <v/>
      </c>
      <c r="K695" s="32">
        <f/>
        <v/>
      </c>
      <c r="L695" s="32" t="s">
        <v/>
      </c>
      <c r="M695" s="32" t="s">
        <v/>
      </c>
      <c r="N695" s="32" t="s">
        <v/>
      </c>
      <!--$VAR_NUOVA_CELLA_PREZZI$-->
    </row>
    <row r="696" spans="1:16" ht="10.5" customHeight="1" thickTop="1" thickBot="1">
      <c r="B696" s="32" t="s">
        <v/>
      </c>
      <c r="C696" s="23" t="s">
        <v/>
      </c>
      <c r="D696" s="23" t="s">
        <v>2975</v>
      </c>
      <c r="E696" s="32">
        <v>0.15</v>
      </c>
      <c r="F696" s="33">
        <v>8.00</v>
      </c>
      <c r="G696" s="34">
        <v/>
      </c>
      <c r="H696" s="35">
        <v/>
      </c>
      <c r="I696" s="36">
        <f>ROUND(PRODUCT(E696:H696),2)</f>
        <v>1.20</v>
      </c>
      <c r="J696" s="32">
        <v/>
      </c>
      <c r="K696" s="32">
        <f/>
        <v/>
      </c>
      <c r="L696" s="32" t="s">
        <v/>
      </c>
      <c r="M696" s="32" t="s">
        <v/>
      </c>
      <c r="N696" s="32" t="s">
        <v/>
      </c>
      <!--$VAR_NUOVA_CELLA_PREZZI$-->
    </row>
    <row r="697" spans="1:16" ht="10.5" customHeight="1" thickTop="1" thickBot="1">
      <c r="B697" s="32" t="s">
        <v/>
      </c>
      <c r="C697" s="23" t="s">
        <v/>
      </c>
      <c r="D697" s="23" t="s">
        <v>2982</v>
      </c>
      <c r="E697" s="32">
        <v>0.15</v>
      </c>
      <c r="F697" s="33">
        <v>11.50</v>
      </c>
      <c r="G697" s="34">
        <v/>
      </c>
      <c r="H697" s="35">
        <v/>
      </c>
      <c r="I697" s="36">
        <f>ROUND(PRODUCT(E697:H697),2)</f>
        <v>1.73</v>
      </c>
      <c r="J697" s="32">
        <v/>
      </c>
      <c r="K697" s="32">
        <f/>
        <v/>
      </c>
      <c r="L697" s="32" t="s">
        <v/>
      </c>
      <c r="M697" s="32" t="s">
        <v/>
      </c>
      <c r="N697" s="32" t="s">
        <v/>
      </c>
      <!--$VAR_NUOVA_CELLA_PREZZI$-->
    </row>
    <row r="698" spans="1:16" ht="10.5" customHeight="1" thickTop="1" thickBot="1">
      <c r="B698" s="32" t="s">
        <v/>
      </c>
      <c r="C698" s="23" t="s">
        <v/>
      </c>
      <c r="D698" s="32" t="s">
        <v/>
      </c>
      <c r="E698" s="32">
        <v/>
      </c>
      <c r="F698" s="33">
        <v/>
      </c>
      <c r="G698" s="34">
        <v/>
      </c>
      <c r="H698" s="35">
        <v/>
      </c>
      <c r="I698" s="36">
        <f/>
        <v/>
      </c>
      <c r="J698" s="32">
        <v/>
      </c>
      <c r="K698" s="32">
        <f/>
        <v/>
      </c>
      <c r="L698" s="32" t="s">
        <v/>
      </c>
      <c r="M698" s="32" t="s">
        <v/>
      </c>
      <c r="N698" s="32" t="s">
        <v>2989</v>
      </c>
      <!--$VAR_NUOVA_CELLA_PREZZI$-->
    </row>
    <row r="699" spans="1:16" ht="10.5" customHeight="1" thickTop="1" thickBot="1">
      <c r="B699" s="32" t="s">
        <v/>
      </c>
      <c r="C699" s="23" t="s">
        <v/>
      </c>
      <c r="D699" s="32" t="s">
        <v>2990</v>
      </c>
      <c r="E699" s="32">
        <v/>
      </c>
      <c r="F699" s="33">
        <v/>
      </c>
      <c r="G699" s="34">
        <v/>
      </c>
      <c r="H699" s="35">
        <v/>
      </c>
      <c r="I699" s="36">
        <f>ROUND(SUM(I671:I698),2)</f>
        <v>185.13</v>
      </c>
      <c r="J699" s="32">
        <v>250.36</v>
      </c>
      <c r="K699" s="32">
        <f>ROUND(PRODUCT(I699:J699),2)</f>
        <v>46349.15</v>
      </c>
      <c r="L699" s="32" t="s">
        <v/>
      </c>
      <c r="M699" s="32" t="s">
        <v/>
      </c>
      <c r="N699" s="32" t="s">
        <v/>
      </c>
      <!--$VAR_NUOVA_CELLA_PREZZI$-->
    </row>
    <row r="700" spans="1:16" ht="10.5" customHeight="1" thickTop="1" thickBot="1">
      <c r="B700" s="32" t="s">
        <v/>
      </c>
      <c r="C700" s="23" t="s">
        <v/>
      </c>
      <c r="D700" s="32" t="s">
        <v>2996</v>
      </c>
      <c r="E700" s="32">
        <v/>
      </c>
      <c r="F700" s="33">
        <v/>
      </c>
      <c r="G700" s="34">
        <v/>
      </c>
      <c r="H700" s="35">
        <v/>
      </c>
      <c r="I700" s="36">
        <f/>
        <v/>
      </c>
      <c r="J700" s="32">
        <v/>
      </c>
      <c r="K700" s="32">
        <f/>
        <v/>
      </c>
      <c r="L700" s="32" t="s">
        <v/>
      </c>
      <c r="M700" s="32" t="s">
        <v/>
      </c>
      <c r="N700" s="32" t="s">
        <v/>
      </c>
      <!--$VAR_NUOVA_CELLA_PREZZI$-->
    </row>
    <row r="701" spans="1:16" ht="74.5" customHeight="1" thickTop="1" thickBot="1">
      <c r="B701" s="32" t="s">
        <v>2997</v>
      </c>
      <c r="C701" s="23" t="s">
        <v>2998</v>
      </c>
      <c r="D701" s="62" t="s">
        <v>2999</v>
      </c>
      <c r="E701" s="32">
        <v/>
      </c>
      <c r="F701" s="33">
        <v/>
      </c>
      <c r="G701" s="34">
        <v/>
      </c>
      <c r="H701" s="35">
        <v/>
      </c>
      <c r="I701" s="36">
        <f/>
        <v/>
      </c>
      <c r="J701" s="32">
        <v/>
      </c>
      <c r="K701" s="32">
        <f/>
        <v/>
      </c>
      <c r="L701" s="32" t="s">
        <v/>
      </c>
      <c r="M701" s="32" t="s">
        <v/>
      </c>
      <c r="N701" s="32" t="s">
        <v/>
      </c>
      <!--$VAR_NUOVA_CELLA_PREZZI$-->
    </row>
    <row r="702" spans="1:16" ht="10.5" customHeight="1" thickTop="1" thickBot="1">
      <c r="B702" s="32" t="s">
        <v/>
      </c>
      <c r="C702" s="23" t="s">
        <v/>
      </c>
      <c r="D702" s="23" t="s">
        <v>3000</v>
      </c>
      <c r="E702" s="32">
        <v/>
      </c>
      <c r="F702" s="33">
        <v/>
      </c>
      <c r="G702" s="34">
        <v/>
      </c>
      <c r="H702" s="35">
        <v/>
      </c>
      <c r="I702" s="36">
        <f/>
        <v/>
      </c>
      <c r="J702" s="32">
        <v/>
      </c>
      <c r="K702" s="32">
        <f/>
        <v/>
      </c>
      <c r="L702" s="32" t="s">
        <v/>
      </c>
      <c r="M702" s="32" t="s">
        <v/>
      </c>
      <c r="N702" s="32" t="s">
        <v/>
      </c>
      <!--$VAR_NUOVA_CELLA_PREZZI$-->
    </row>
    <row r="703" spans="1:16" ht="10.5" customHeight="1" thickTop="1" thickBot="1">
      <c r="B703" s="32" t="s">
        <v/>
      </c>
      <c r="C703" s="23" t="s">
        <v/>
      </c>
      <c r="D703" s="23" t="s">
        <v>3001</v>
      </c>
      <c r="E703" s="32">
        <v/>
      </c>
      <c r="F703" s="33">
        <v/>
      </c>
      <c r="G703" s="34">
        <v/>
      </c>
      <c r="H703" s="35">
        <v>0</v>
      </c>
      <c r="I703" s="36">
        <f>ROUND(PRODUCT(E703:H703),2)</f>
        <v>0.00</v>
      </c>
      <c r="J703" s="32">
        <v/>
      </c>
      <c r="K703" s="32">
        <f/>
        <v/>
      </c>
      <c r="L703" s="32" t="s">
        <v/>
      </c>
      <c r="M703" s="32" t="s">
        <v/>
      </c>
      <c r="N703" s="32" t="s">
        <v/>
      </c>
      <!--$VAR_NUOVA_CELLA_PREZZI$-->
    </row>
    <row r="704" spans="1:16" ht="10.5" customHeight="1" thickTop="1" thickBot="1">
      <c r="B704" s="32" t="s">
        <v/>
      </c>
      <c r="C704" s="23" t="s">
        <v/>
      </c>
      <c r="D704" s="23" t="s">
        <v>3008</v>
      </c>
      <c r="E704" s="32">
        <v/>
      </c>
      <c r="F704" s="33">
        <v/>
      </c>
      <c r="G704" s="34">
        <v/>
      </c>
      <c r="H704" s="35">
        <v/>
      </c>
      <c r="I704" s="36">
        <f>ROUND(PRODUCT(E704:H704,185.13),2)</f>
        <v>185.13</v>
      </c>
      <c r="J704" s="32">
        <v/>
      </c>
      <c r="K704" s="32">
        <f/>
        <v/>
      </c>
      <c r="L704" s="32" t="s">
        <v/>
      </c>
      <c r="M704" s="32" t="s">
        <v/>
      </c>
      <c r="N704" s="32" t="s">
        <v/>
      </c>
      <!--$VAR_NUOVA_CELLA_PREZZI$-->
    </row>
    <row r="705" spans="1:16" ht="10.5" customHeight="1" thickTop="1" thickBot="1">
      <c r="B705" s="32" t="s">
        <v/>
      </c>
      <c r="C705" s="23" t="s">
        <v/>
      </c>
      <c r="D705" s="32" t="s">
        <v/>
      </c>
      <c r="E705" s="32">
        <v/>
      </c>
      <c r="F705" s="33">
        <v/>
      </c>
      <c r="G705" s="34">
        <v/>
      </c>
      <c r="H705" s="35">
        <v/>
      </c>
      <c r="I705" s="36">
        <f/>
        <v/>
      </c>
      <c r="J705" s="32">
        <v/>
      </c>
      <c r="K705" s="32">
        <f/>
        <v/>
      </c>
      <c r="L705" s="32" t="s">
        <v/>
      </c>
      <c r="M705" s="32" t="s">
        <v/>
      </c>
      <c r="N705" s="32" t="s">
        <v>3015</v>
      </c>
      <!--$VAR_NUOVA_CELLA_PREZZI$-->
    </row>
    <row r="706" spans="1:16" ht="10.5" customHeight="1" thickTop="1" thickBot="1">
      <c r="B706" s="32" t="s">
        <v/>
      </c>
      <c r="C706" s="23" t="s">
        <v/>
      </c>
      <c r="D706" s="32" t="s">
        <v>3016</v>
      </c>
      <c r="E706" s="32">
        <v/>
      </c>
      <c r="F706" s="33">
        <v/>
      </c>
      <c r="G706" s="34">
        <v/>
      </c>
      <c r="H706" s="35">
        <v/>
      </c>
      <c r="I706" s="36">
        <f>ROUND(SUM(I702:I705),2)</f>
        <v>185.13</v>
      </c>
      <c r="J706" s="32">
        <v>48.36</v>
      </c>
      <c r="K706" s="32">
        <f>ROUND(PRODUCT(I706:J706),2)</f>
        <v>8952.89</v>
      </c>
      <c r="L706" s="32" t="s">
        <v/>
      </c>
      <c r="M706" s="32" t="s">
        <v/>
      </c>
      <c r="N706" s="32" t="s">
        <v/>
      </c>
      <!--$VAR_NUOVA_CELLA_PREZZI$-->
    </row>
    <row r="707" spans="1:16" ht="10.5" customHeight="1" thickTop="1" thickBot="1">
      <c r="B707" s="32" t="s">
        <v/>
      </c>
      <c r="C707" s="23" t="s">
        <v/>
      </c>
      <c r="D707" s="32" t="s">
        <v>3022</v>
      </c>
      <c r="E707" s="32">
        <v/>
      </c>
      <c r="F707" s="33">
        <v/>
      </c>
      <c r="G707" s="34">
        <v/>
      </c>
      <c r="H707" s="35">
        <v/>
      </c>
      <c r="I707" s="36">
        <f/>
        <v/>
      </c>
      <c r="J707" s="32">
        <v/>
      </c>
      <c r="K707" s="32">
        <f/>
        <v/>
      </c>
      <c r="L707" s="32" t="s">
        <v/>
      </c>
      <c r="M707" s="32" t="s">
        <v/>
      </c>
      <c r="N707" s="32" t="s">
        <v/>
      </c>
      <!--$VAR_NUOVA_CELLA_PREZZI$-->
    </row>
    <row r="708" spans="1:16" ht="140" customHeight="1" thickTop="1" thickBot="1">
      <c r="B708" s="32" t="s">
        <v>3023</v>
      </c>
      <c r="C708" s="23" t="s">
        <v>3024</v>
      </c>
      <c r="D708" s="62" t="s">
        <v>3025</v>
      </c>
      <c r="E708" s="32">
        <v/>
      </c>
      <c r="F708" s="33">
        <v/>
      </c>
      <c r="G708" s="34">
        <v/>
      </c>
      <c r="H708" s="35">
        <v/>
      </c>
      <c r="I708" s="36">
        <f/>
        <v/>
      </c>
      <c r="J708" s="32">
        <v/>
      </c>
      <c r="K708" s="32">
        <f/>
        <v/>
      </c>
      <c r="L708" s="32" t="s">
        <v/>
      </c>
      <c r="M708" s="32" t="s">
        <v/>
      </c>
      <c r="N708" s="32" t="s">
        <v/>
      </c>
      <!--$VAR_NUOVA_CELLA_PREZZI$-->
    </row>
    <row r="709" spans="1:16" ht="10.5" customHeight="1" thickTop="1" thickBot="1">
      <c r="B709" s="32" t="s">
        <v/>
      </c>
      <c r="C709" s="23" t="s">
        <v/>
      </c>
      <c r="D709" s="23" t="s">
        <v>3026</v>
      </c>
      <c r="E709" s="32">
        <v/>
      </c>
      <c r="F709" s="33">
        <v/>
      </c>
      <c r="G709" s="34">
        <v/>
      </c>
      <c r="H709" s="35">
        <v/>
      </c>
      <c r="I709" s="36">
        <f/>
        <v/>
      </c>
      <c r="J709" s="32">
        <v/>
      </c>
      <c r="K709" s="32">
        <f/>
        <v/>
      </c>
      <c r="L709" s="32" t="s">
        <v/>
      </c>
      <c r="M709" s="32" t="s">
        <v/>
      </c>
      <c r="N709" s="32" t="s">
        <v/>
      </c>
      <!--$VAR_NUOVA_CELLA_PREZZI$-->
    </row>
    <row r="710" spans="1:16" ht="10.5" customHeight="1" thickTop="1" thickBot="1">
      <c r="B710" s="32" t="s">
        <v/>
      </c>
      <c r="C710" s="23" t="s">
        <v/>
      </c>
      <c r="D710" s="23" t="s">
        <v>3027</v>
      </c>
      <c r="E710" s="32">
        <v/>
      </c>
      <c r="F710" s="33">
        <v/>
      </c>
      <c r="G710" s="34">
        <v/>
      </c>
      <c r="H710" s="35">
        <v>0</v>
      </c>
      <c r="I710" s="36">
        <f>ROUND(PRODUCT(E710:H710),2)</f>
        <v>0.00</v>
      </c>
      <c r="J710" s="32">
        <v/>
      </c>
      <c r="K710" s="32">
        <f/>
        <v/>
      </c>
      <c r="L710" s="32" t="s">
        <v/>
      </c>
      <c r="M710" s="32" t="s">
        <v/>
      </c>
      <c r="N710" s="32" t="s">
        <v/>
      </c>
      <!--$VAR_NUOVA_CELLA_PREZZI$-->
    </row>
    <row r="711" spans="1:16" ht="10.5" customHeight="1" thickTop="1" thickBot="1">
      <c r="B711" s="32" t="s">
        <v/>
      </c>
      <c r="C711" s="23" t="s">
        <v/>
      </c>
      <c r="D711" s="23" t="s">
        <v>3034</v>
      </c>
      <c r="E711" s="32">
        <v/>
      </c>
      <c r="F711" s="33">
        <v/>
      </c>
      <c r="G711" s="34">
        <v/>
      </c>
      <c r="H711" s="35">
        <v/>
      </c>
      <c r="I711" s="36">
        <f>ROUND(PRODUCT(E711:H711,185.13),2)</f>
        <v>185.13</v>
      </c>
      <c r="J711" s="32">
        <v/>
      </c>
      <c r="K711" s="32">
        <f/>
        <v/>
      </c>
      <c r="L711" s="32" t="s">
        <v/>
      </c>
      <c r="M711" s="32" t="s">
        <v/>
      </c>
      <c r="N711" s="32" t="s">
        <v/>
      </c>
      <!--$VAR_NUOVA_CELLA_PREZZI$-->
    </row>
    <row r="712" spans="1:16" ht="10.5" customHeight="1" thickTop="1" thickBot="1">
      <c r="B712" s="32" t="s">
        <v/>
      </c>
      <c r="C712" s="23" t="s">
        <v/>
      </c>
      <c r="D712" s="32" t="s">
        <v/>
      </c>
      <c r="E712" s="32">
        <v/>
      </c>
      <c r="F712" s="33">
        <v/>
      </c>
      <c r="G712" s="34">
        <v/>
      </c>
      <c r="H712" s="35">
        <v/>
      </c>
      <c r="I712" s="36">
        <f/>
        <v/>
      </c>
      <c r="J712" s="32">
        <v/>
      </c>
      <c r="K712" s="32">
        <f/>
        <v/>
      </c>
      <c r="L712" s="32" t="s">
        <v/>
      </c>
      <c r="M712" s="32" t="s">
        <v/>
      </c>
      <c r="N712" s="32" t="s">
        <v>3041</v>
      </c>
      <!--$VAR_NUOVA_CELLA_PREZZI$-->
    </row>
    <row r="713" spans="1:16" ht="10.5" customHeight="1" thickTop="1" thickBot="1">
      <c r="B713" s="32" t="s">
        <v/>
      </c>
      <c r="C713" s="23" t="s">
        <v/>
      </c>
      <c r="D713" s="32" t="s">
        <v>3042</v>
      </c>
      <c r="E713" s="32">
        <v/>
      </c>
      <c r="F713" s="33">
        <v/>
      </c>
      <c r="G713" s="34">
        <v/>
      </c>
      <c r="H713" s="35">
        <v/>
      </c>
      <c r="I713" s="36">
        <f>ROUND(SUM(I709:I712),2)</f>
        <v>185.13</v>
      </c>
      <c r="J713" s="32">
        <v>90.29</v>
      </c>
      <c r="K713" s="32">
        <f>ROUND(PRODUCT(I713:J713),2)</f>
        <v>16715.39</v>
      </c>
      <c r="L713" s="32" t="s">
        <v/>
      </c>
      <c r="M713" s="32" t="s">
        <v/>
      </c>
      <c r="N713" s="32" t="s">
        <v/>
      </c>
      <!--$VAR_NUOVA_CELLA_PREZZI$-->
    </row>
    <row r="714" spans="1:16" ht="10.5" customHeight="1" thickTop="1" thickBot="1">
      <c r="B714" s="32" t="s">
        <v/>
      </c>
      <c r="C714" s="23" t="s">
        <v/>
      </c>
      <c r="D714" s="32" t="s">
        <v>3048</v>
      </c>
      <c r="E714" s="32">
        <v/>
      </c>
      <c r="F714" s="33">
        <v/>
      </c>
      <c r="G714" s="34">
        <v/>
      </c>
      <c r="H714" s="35">
        <v/>
      </c>
      <c r="I714" s="36">
        <f/>
        <v/>
      </c>
      <c r="J714" s="32">
        <v/>
      </c>
      <c r="K714" s="32">
        <f/>
        <v/>
      </c>
      <c r="L714" s="32" t="s">
        <v/>
      </c>
      <c r="M714" s="32" t="s">
        <v/>
      </c>
      <c r="N714" s="32" t="s">
        <v/>
      </c>
      <!--$VAR_NUOVA_CELLA_PREZZI$-->
    </row>
    <row r="715" spans="1:16" ht="113.5" customHeight="1" thickTop="1" thickBot="1">
      <c r="B715" s="32" t="s">
        <v>3049</v>
      </c>
      <c r="C715" s="23" t="s">
        <v>3050</v>
      </c>
      <c r="D715" s="62" t="s">
        <v>3051</v>
      </c>
      <c r="E715" s="32">
        <v/>
      </c>
      <c r="F715" s="33">
        <v/>
      </c>
      <c r="G715" s="34">
        <v/>
      </c>
      <c r="H715" s="35">
        <v/>
      </c>
      <c r="I715" s="36">
        <f/>
        <v/>
      </c>
      <c r="J715" s="32">
        <v/>
      </c>
      <c r="K715" s="32">
        <f/>
        <v/>
      </c>
      <c r="L715" s="32" t="s">
        <v/>
      </c>
      <c r="M715" s="32" t="s">
        <v/>
      </c>
      <c r="N715" s="32" t="s">
        <v/>
      </c>
      <!--$VAR_NUOVA_CELLA_PREZZI$-->
    </row>
    <row r="716" spans="1:16" ht="10.5" customHeight="1" thickTop="1" thickBot="1">
      <c r="B716" s="32" t="s">
        <v/>
      </c>
      <c r="C716" s="23" t="s">
        <v/>
      </c>
      <c r="D716" s="23" t="s">
        <v>3052</v>
      </c>
      <c r="E716" s="32">
        <v/>
      </c>
      <c r="F716" s="33">
        <v/>
      </c>
      <c r="G716" s="34">
        <v/>
      </c>
      <c r="H716" s="35">
        <v/>
      </c>
      <c r="I716" s="36">
        <f/>
        <v/>
      </c>
      <c r="J716" s="32">
        <v/>
      </c>
      <c r="K716" s="32">
        <f/>
        <v/>
      </c>
      <c r="L716" s="32" t="s">
        <v/>
      </c>
      <c r="M716" s="32" t="s">
        <v/>
      </c>
      <c r="N716" s="32" t="s">
        <v/>
      </c>
      <!--$VAR_NUOVA_CELLA_PREZZI$-->
    </row>
    <row r="717" spans="1:16" ht="10.5" customHeight="1" thickTop="1" thickBot="1">
      <c r="B717" s="32" t="s">
        <v/>
      </c>
      <c r="C717" s="23" t="s">
        <v/>
      </c>
      <c r="D717" s="23" t="s">
        <v>3053</v>
      </c>
      <c r="E717" s="32">
        <v/>
      </c>
      <c r="F717" s="33">
        <v/>
      </c>
      <c r="G717" s="34">
        <v/>
      </c>
      <c r="H717" s="35">
        <v>0</v>
      </c>
      <c r="I717" s="36">
        <f>ROUND(PRODUCT(E717:H717),2)</f>
        <v>0.00</v>
      </c>
      <c r="J717" s="32">
        <v/>
      </c>
      <c r="K717" s="32">
        <f/>
        <v/>
      </c>
      <c r="L717" s="32" t="s">
        <v/>
      </c>
      <c r="M717" s="32" t="s">
        <v/>
      </c>
      <c r="N717" s="32" t="s">
        <v/>
      </c>
      <!--$VAR_NUOVA_CELLA_PREZZI$-->
    </row>
    <row r="718" spans="1:16" ht="10.5" customHeight="1" thickTop="1" thickBot="1">
      <c r="B718" s="32" t="s">
        <v/>
      </c>
      <c r="C718" s="23" t="s">
        <v/>
      </c>
      <c r="D718" s="23" t="s">
        <v>3060</v>
      </c>
      <c r="E718" s="32">
        <v>0.05</v>
      </c>
      <c r="F718" s="33">
        <v>101.50</v>
      </c>
      <c r="G718" s="34">
        <v/>
      </c>
      <c r="H718" s="35">
        <v>0.300</v>
      </c>
      <c r="I718" s="36">
        <f>ROUND(PRODUCT(E718:H718),2)</f>
        <v>1.52</v>
      </c>
      <c r="J718" s="32">
        <v/>
      </c>
      <c r="K718" s="32">
        <f/>
        <v/>
      </c>
      <c r="L718" s="32" t="s">
        <v/>
      </c>
      <c r="M718" s="32" t="s">
        <v/>
      </c>
      <c r="N718" s="32" t="s">
        <v/>
      </c>
      <!--$VAR_NUOVA_CELLA_PREZZI$-->
    </row>
    <row r="719" spans="1:16" ht="10.5" customHeight="1" thickTop="1" thickBot="1">
      <c r="B719" s="32" t="s">
        <v/>
      </c>
      <c r="C719" s="23" t="s">
        <v/>
      </c>
      <c r="D719" s="23" t="s">
        <v>3067</v>
      </c>
      <c r="E719" s="32">
        <v>0.10</v>
      </c>
      <c r="F719" s="33">
        <v>40.00</v>
      </c>
      <c r="G719" s="34">
        <v/>
      </c>
      <c r="H719" s="35">
        <v>5.000</v>
      </c>
      <c r="I719" s="36">
        <f>ROUND(PRODUCT(E719:H719),2)</f>
        <v>20.00</v>
      </c>
      <c r="J719" s="32">
        <v/>
      </c>
      <c r="K719" s="32">
        <f/>
        <v/>
      </c>
      <c r="L719" s="32" t="s">
        <v/>
      </c>
      <c r="M719" s="32" t="s">
        <v/>
      </c>
      <c r="N719" s="32" t="s">
        <v/>
      </c>
      <!--$VAR_NUOVA_CELLA_PREZZI$-->
    </row>
    <row r="720" spans="1:16" ht="10.5" customHeight="1" thickTop="1" thickBot="1">
      <c r="B720" s="32" t="s">
        <v/>
      </c>
      <c r="C720" s="23" t="s">
        <v/>
      </c>
      <c r="D720" s="23" t="s">
        <v>3074</v>
      </c>
      <c r="E720" s="32">
        <v>0.10</v>
      </c>
      <c r="F720" s="33">
        <v>15.00</v>
      </c>
      <c r="G720" s="34">
        <v/>
      </c>
      <c r="H720" s="35">
        <v>5.000</v>
      </c>
      <c r="I720" s="36">
        <f>ROUND(PRODUCT(E720:H720),2)</f>
        <v>7.50</v>
      </c>
      <c r="J720" s="32">
        <v/>
      </c>
      <c r="K720" s="32">
        <f/>
        <v/>
      </c>
      <c r="L720" s="32" t="s">
        <v/>
      </c>
      <c r="M720" s="32" t="s">
        <v/>
      </c>
      <c r="N720" s="32" t="s">
        <v/>
      </c>
      <!--$VAR_NUOVA_CELLA_PREZZI$-->
    </row>
    <row r="721" spans="1:16" ht="10.5" customHeight="1" thickTop="1" thickBot="1">
      <c r="B721" s="32" t="s">
        <v/>
      </c>
      <c r="C721" s="23" t="s">
        <v/>
      </c>
      <c r="D721" s="23" t="s">
        <v>3081</v>
      </c>
      <c r="E721" s="32">
        <v>0.05</v>
      </c>
      <c r="F721" s="33">
        <v>30.00</v>
      </c>
      <c r="G721" s="34">
        <v/>
      </c>
      <c r="H721" s="35">
        <v>3.000</v>
      </c>
      <c r="I721" s="36">
        <f>ROUND(PRODUCT(E721:H721),2)</f>
        <v>4.50</v>
      </c>
      <c r="J721" s="32">
        <v/>
      </c>
      <c r="K721" s="32">
        <f/>
        <v/>
      </c>
      <c r="L721" s="32" t="s">
        <v/>
      </c>
      <c r="M721" s="32" t="s">
        <v/>
      </c>
      <c r="N721" s="32" t="s">
        <v/>
      </c>
      <!--$VAR_NUOVA_CELLA_PREZZI$-->
    </row>
    <row r="722" spans="1:16" ht="10.5" customHeight="1" thickTop="1" thickBot="1">
      <c r="B722" s="32" t="s">
        <v/>
      </c>
      <c r="C722" s="23" t="s">
        <v/>
      </c>
      <c r="D722" s="23" t="s">
        <v>3088</v>
      </c>
      <c r="E722" s="32">
        <v>0.05</v>
      </c>
      <c r="F722" s="33">
        <v>6.15</v>
      </c>
      <c r="G722" s="34">
        <v/>
      </c>
      <c r="H722" s="35">
        <v>3.700</v>
      </c>
      <c r="I722" s="36">
        <f>ROUND(PRODUCT(E722:H722),2)</f>
        <v>1.14</v>
      </c>
      <c r="J722" s="32">
        <v/>
      </c>
      <c r="K722" s="32">
        <f/>
        <v/>
      </c>
      <c r="L722" s="32" t="s">
        <v/>
      </c>
      <c r="M722" s="32" t="s">
        <v/>
      </c>
      <c r="N722" s="32" t="s">
        <v/>
      </c>
      <!--$VAR_NUOVA_CELLA_PREZZI$-->
    </row>
    <row r="723" spans="1:16" ht="10.5" customHeight="1" thickTop="1" thickBot="1">
      <c r="B723" s="32" t="s">
        <v/>
      </c>
      <c r="C723" s="23" t="s">
        <v/>
      </c>
      <c r="D723" s="23" t="s">
        <v>3095</v>
      </c>
      <c r="E723" s="32">
        <v>0.05</v>
      </c>
      <c r="F723" s="33">
        <v>7.50</v>
      </c>
      <c r="G723" s="34">
        <v>3.400</v>
      </c>
      <c r="H723" s="35">
        <v>1.250</v>
      </c>
      <c r="I723" s="36">
        <f>ROUND(PRODUCT(E723:H723),2)</f>
        <v>1.59</v>
      </c>
      <c r="J723" s="32">
        <v/>
      </c>
      <c r="K723" s="32">
        <f/>
        <v/>
      </c>
      <c r="L723" s="32" t="s">
        <v/>
      </c>
      <c r="M723" s="32" t="s">
        <v/>
      </c>
      <c r="N723" s="32" t="s">
        <v/>
      </c>
      <!--$VAR_NUOVA_CELLA_PREZZI$-->
    </row>
    <row r="724" spans="1:16" ht="10.5" customHeight="1" thickTop="1" thickBot="1">
      <c r="B724" s="32" t="s">
        <v/>
      </c>
      <c r="C724" s="23" t="s">
        <v/>
      </c>
      <c r="D724" s="23" t="s">
        <v>3102</v>
      </c>
      <c r="E724" s="32">
        <v>0.05</v>
      </c>
      <c r="F724" s="33">
        <v>7.50</v>
      </c>
      <c r="G724" s="34">
        <v>2.750</v>
      </c>
      <c r="H724" s="35">
        <v>1.250</v>
      </c>
      <c r="I724" s="36">
        <f>ROUND(PRODUCT(E724:H724),2)</f>
        <v>1.29</v>
      </c>
      <c r="J724" s="32">
        <v/>
      </c>
      <c r="K724" s="32">
        <f/>
        <v/>
      </c>
      <c r="L724" s="32" t="s">
        <v/>
      </c>
      <c r="M724" s="32" t="s">
        <v/>
      </c>
      <c r="N724" s="32" t="s">
        <v/>
      </c>
      <!--$VAR_NUOVA_CELLA_PREZZI$-->
    </row>
    <row r="725" spans="1:16" ht="10.5" customHeight="1" thickTop="1" thickBot="1">
      <c r="B725" s="32" t="s">
        <v/>
      </c>
      <c r="C725" s="23" t="s">
        <v/>
      </c>
      <c r="D725" s="23" t="s">
        <v>3109</v>
      </c>
      <c r="E725" s="32">
        <v>0.05</v>
      </c>
      <c r="F725" s="33">
        <v>14.00</v>
      </c>
      <c r="G725" s="34">
        <v>2.000</v>
      </c>
      <c r="H725" s="35">
        <v/>
      </c>
      <c r="I725" s="36">
        <f>ROUND(PRODUCT(E725:H725),2)</f>
        <v>1.40</v>
      </c>
      <c r="J725" s="32">
        <v/>
      </c>
      <c r="K725" s="32">
        <f/>
        <v/>
      </c>
      <c r="L725" s="32" t="s">
        <v/>
      </c>
      <c r="M725" s="32" t="s">
        <v/>
      </c>
      <c r="N725" s="32" t="s">
        <v/>
      </c>
      <!--$VAR_NUOVA_CELLA_PREZZI$-->
    </row>
    <row r="726" spans="1:16" ht="10.5" customHeight="1" thickTop="1" thickBot="1">
      <c r="B726" s="32" t="s">
        <v/>
      </c>
      <c r="C726" s="23" t="s">
        <v/>
      </c>
      <c r="D726" s="23" t="s">
        <v>3116</v>
      </c>
      <c r="E726" s="32">
        <v>0.05</v>
      </c>
      <c r="F726" s="33">
        <v>22.00</v>
      </c>
      <c r="G726" s="34">
        <v>0.800</v>
      </c>
      <c r="H726" s="35">
        <v/>
      </c>
      <c r="I726" s="36">
        <f>ROUND(PRODUCT(E726:H726),2)</f>
        <v>0.88</v>
      </c>
      <c r="J726" s="32">
        <v/>
      </c>
      <c r="K726" s="32">
        <f/>
        <v/>
      </c>
      <c r="L726" s="32" t="s">
        <v/>
      </c>
      <c r="M726" s="32" t="s">
        <v/>
      </c>
      <c r="N726" s="32" t="s">
        <v/>
      </c>
      <!--$VAR_NUOVA_CELLA_PREZZI$-->
    </row>
    <row r="727" spans="1:16" ht="10.5" customHeight="1" thickTop="1" thickBot="1">
      <c r="B727" s="32" t="s">
        <v/>
      </c>
      <c r="C727" s="23" t="s">
        <v/>
      </c>
      <c r="D727" s="23" t="s">
        <v>3123</v>
      </c>
      <c r="E727" s="32">
        <v>0.05</v>
      </c>
      <c r="F727" s="33">
        <v>5.00</v>
      </c>
      <c r="G727" s="34">
        <v/>
      </c>
      <c r="H727" s="35">
        <v>1.000</v>
      </c>
      <c r="I727" s="36">
        <f>ROUND(PRODUCT(E727:H727),2)</f>
        <v>0.25</v>
      </c>
      <c r="J727" s="32">
        <v/>
      </c>
      <c r="K727" s="32">
        <f/>
        <v/>
      </c>
      <c r="L727" s="32" t="s">
        <v/>
      </c>
      <c r="M727" s="32" t="s">
        <v/>
      </c>
      <c r="N727" s="32" t="s">
        <v/>
      </c>
      <!--$VAR_NUOVA_CELLA_PREZZI$-->
    </row>
    <row r="728" spans="1:16" ht="10.5" customHeight="1" thickTop="1" thickBot="1">
      <c r="B728" s="32" t="s">
        <v/>
      </c>
      <c r="C728" s="23" t="s">
        <v/>
      </c>
      <c r="D728" s="23" t="s">
        <v>3130</v>
      </c>
      <c r="E728" s="32">
        <v>0.10</v>
      </c>
      <c r="F728" s="33">
        <v>11.45</v>
      </c>
      <c r="G728" s="34">
        <v/>
      </c>
      <c r="H728" s="35">
        <v/>
      </c>
      <c r="I728" s="36">
        <f>ROUND(PRODUCT(E728:H728),2)</f>
        <v>1.15</v>
      </c>
      <c r="J728" s="32">
        <v/>
      </c>
      <c r="K728" s="32">
        <f/>
        <v/>
      </c>
      <c r="L728" s="32" t="s">
        <v/>
      </c>
      <c r="M728" s="32" t="s">
        <v/>
      </c>
      <c r="N728" s="32" t="s">
        <v/>
      </c>
      <!--$VAR_NUOVA_CELLA_PREZZI$-->
    </row>
    <row r="729" spans="1:16" ht="10.5" customHeight="1" thickTop="1" thickBot="1">
      <c r="B729" s="32" t="s">
        <v/>
      </c>
      <c r="C729" s="23" t="s">
        <v/>
      </c>
      <c r="D729" s="23" t="s">
        <v>3137</v>
      </c>
      <c r="E729" s="32">
        <v>0.10</v>
      </c>
      <c r="F729" s="33">
        <v>6.66</v>
      </c>
      <c r="G729" s="34">
        <v/>
      </c>
      <c r="H729" s="35">
        <v/>
      </c>
      <c r="I729" s="36">
        <f>ROUND(PRODUCT(E729:H729),2)</f>
        <v>0.67</v>
      </c>
      <c r="J729" s="32">
        <v/>
      </c>
      <c r="K729" s="32">
        <f/>
        <v/>
      </c>
      <c r="L729" s="32" t="s">
        <v/>
      </c>
      <c r="M729" s="32" t="s">
        <v/>
      </c>
      <c r="N729" s="32" t="s">
        <v/>
      </c>
      <!--$VAR_NUOVA_CELLA_PREZZI$-->
    </row>
    <row r="730" spans="1:16" ht="10.5" customHeight="1" thickTop="1" thickBot="1">
      <c r="B730" s="32" t="s">
        <v/>
      </c>
      <c r="C730" s="23" t="s">
        <v/>
      </c>
      <c r="D730" s="23" t="s">
        <v>3144</v>
      </c>
      <c r="E730" s="32">
        <v>0.10</v>
      </c>
      <c r="F730" s="33">
        <v>13.75</v>
      </c>
      <c r="G730" s="34">
        <v/>
      </c>
      <c r="H730" s="35">
        <v>1.220</v>
      </c>
      <c r="I730" s="36">
        <f>ROUND(PRODUCT(E730:H730),2)</f>
        <v>1.68</v>
      </c>
      <c r="J730" s="32">
        <v/>
      </c>
      <c r="K730" s="32">
        <f/>
        <v/>
      </c>
      <c r="L730" s="32" t="s">
        <v/>
      </c>
      <c r="M730" s="32" t="s">
        <v/>
      </c>
      <c r="N730" s="32" t="s">
        <v/>
      </c>
      <!--$VAR_NUOVA_CELLA_PREZZI$-->
    </row>
    <row r="731" spans="1:16" ht="10.5" customHeight="1" thickTop="1" thickBot="1">
      <c r="B731" s="32" t="s">
        <v/>
      </c>
      <c r="C731" s="23" t="s">
        <v/>
      </c>
      <c r="D731" s="23" t="s">
        <v>3151</v>
      </c>
      <c r="E731" s="32">
        <v>0.10</v>
      </c>
      <c r="F731" s="33">
        <v>16.60</v>
      </c>
      <c r="G731" s="34">
        <v/>
      </c>
      <c r="H731" s="35">
        <v/>
      </c>
      <c r="I731" s="36">
        <f>ROUND(PRODUCT(E731:H731),2)</f>
        <v>1.66</v>
      </c>
      <c r="J731" s="32">
        <v/>
      </c>
      <c r="K731" s="32">
        <f/>
        <v/>
      </c>
      <c r="L731" s="32" t="s">
        <v/>
      </c>
      <c r="M731" s="32" t="s">
        <v/>
      </c>
      <c r="N731" s="32" t="s">
        <v/>
      </c>
      <!--$VAR_NUOVA_CELLA_PREZZI$-->
    </row>
    <row r="732" spans="1:16" ht="10.5" customHeight="1" thickTop="1" thickBot="1">
      <c r="B732" s="32" t="s">
        <v/>
      </c>
      <c r="C732" s="23" t="s">
        <v/>
      </c>
      <c r="D732" s="23" t="s">
        <v>3158</v>
      </c>
      <c r="E732" s="32">
        <v>0.10</v>
      </c>
      <c r="F732" s="33">
        <v>6.00</v>
      </c>
      <c r="G732" s="34">
        <v/>
      </c>
      <c r="H732" s="35">
        <v/>
      </c>
      <c r="I732" s="36">
        <f>ROUND(PRODUCT(E732:H732),2)</f>
        <v>0.60</v>
      </c>
      <c r="J732" s="32">
        <v/>
      </c>
      <c r="K732" s="32">
        <f/>
        <v/>
      </c>
      <c r="L732" s="32" t="s">
        <v/>
      </c>
      <c r="M732" s="32" t="s">
        <v/>
      </c>
      <c r="N732" s="32" t="s">
        <v/>
      </c>
      <!--$VAR_NUOVA_CELLA_PREZZI$-->
    </row>
    <row r="733" spans="1:16" ht="10.5" customHeight="1" thickTop="1" thickBot="1">
      <c r="B733" s="32" t="s">
        <v/>
      </c>
      <c r="C733" s="23" t="s">
        <v/>
      </c>
      <c r="D733" s="23" t="s">
        <v>3165</v>
      </c>
      <c r="E733" s="32">
        <v>0.10</v>
      </c>
      <c r="F733" s="33">
        <v>9.00</v>
      </c>
      <c r="G733" s="34">
        <v/>
      </c>
      <c r="H733" s="35">
        <v/>
      </c>
      <c r="I733" s="36">
        <f>ROUND(PRODUCT(E733:H733),2)</f>
        <v>0.90</v>
      </c>
      <c r="J733" s="32">
        <v/>
      </c>
      <c r="K733" s="32">
        <f/>
        <v/>
      </c>
      <c r="L733" s="32" t="s">
        <v/>
      </c>
      <c r="M733" s="32" t="s">
        <v/>
      </c>
      <c r="N733" s="32" t="s">
        <v/>
      </c>
      <!--$VAR_NUOVA_CELLA_PREZZI$-->
    </row>
    <row r="734" spans="1:16" ht="10.5" customHeight="1" thickTop="1" thickBot="1">
      <c r="B734" s="32" t="s">
        <v/>
      </c>
      <c r="C734" s="23" t="s">
        <v/>
      </c>
      <c r="D734" s="23" t="s">
        <v>3172</v>
      </c>
      <c r="E734" s="32">
        <v>0.10</v>
      </c>
      <c r="F734" s="33">
        <v>7.00</v>
      </c>
      <c r="G734" s="34">
        <v/>
      </c>
      <c r="H734" s="35">
        <v/>
      </c>
      <c r="I734" s="36">
        <f>ROUND(PRODUCT(E734:H734),2)</f>
        <v>0.70</v>
      </c>
      <c r="J734" s="32">
        <v/>
      </c>
      <c r="K734" s="32">
        <f/>
        <v/>
      </c>
      <c r="L734" s="32" t="s">
        <v/>
      </c>
      <c r="M734" s="32" t="s">
        <v/>
      </c>
      <c r="N734" s="32" t="s">
        <v/>
      </c>
      <!--$VAR_NUOVA_CELLA_PREZZI$-->
    </row>
    <row r="735" spans="1:16" ht="10.5" customHeight="1" thickTop="1" thickBot="1">
      <c r="B735" s="32" t="s">
        <v/>
      </c>
      <c r="C735" s="23" t="s">
        <v/>
      </c>
      <c r="D735" s="23" t="s">
        <v>3179</v>
      </c>
      <c r="E735" s="32">
        <v>0.10</v>
      </c>
      <c r="F735" s="33">
        <v>30.00</v>
      </c>
      <c r="G735" s="34">
        <v/>
      </c>
      <c r="H735" s="35">
        <v/>
      </c>
      <c r="I735" s="36">
        <f>ROUND(PRODUCT(E735:H735),2)</f>
        <v>3.00</v>
      </c>
      <c r="J735" s="32">
        <v/>
      </c>
      <c r="K735" s="32">
        <f/>
        <v/>
      </c>
      <c r="L735" s="32" t="s">
        <v/>
      </c>
      <c r="M735" s="32" t="s">
        <v/>
      </c>
      <c r="N735" s="32" t="s">
        <v/>
      </c>
      <!--$VAR_NUOVA_CELLA_PREZZI$-->
    </row>
    <row r="736" spans="1:16" ht="10.5" customHeight="1" thickTop="1" thickBot="1">
      <c r="B736" s="32" t="s">
        <v/>
      </c>
      <c r="C736" s="23" t="s">
        <v/>
      </c>
      <c r="D736" s="23" t="s">
        <v>3186</v>
      </c>
      <c r="E736" s="32">
        <v>0.05</v>
      </c>
      <c r="F736" s="33">
        <v>8.00</v>
      </c>
      <c r="G736" s="34">
        <v/>
      </c>
      <c r="H736" s="35">
        <v/>
      </c>
      <c r="I736" s="36">
        <f>ROUND(PRODUCT(E736:H736),2)</f>
        <v>0.40</v>
      </c>
      <c r="J736" s="32">
        <v/>
      </c>
      <c r="K736" s="32">
        <f/>
        <v/>
      </c>
      <c r="L736" s="32" t="s">
        <v/>
      </c>
      <c r="M736" s="32" t="s">
        <v/>
      </c>
      <c r="N736" s="32" t="s">
        <v/>
      </c>
      <!--$VAR_NUOVA_CELLA_PREZZI$-->
    </row>
    <row r="737" spans="1:16" ht="10.5" customHeight="1" thickTop="1" thickBot="1">
      <c r="B737" s="32" t="s">
        <v/>
      </c>
      <c r="C737" s="23" t="s">
        <v/>
      </c>
      <c r="D737" s="32" t="s">
        <v/>
      </c>
      <c r="E737" s="32">
        <v/>
      </c>
      <c r="F737" s="33">
        <v/>
      </c>
      <c r="G737" s="34">
        <v/>
      </c>
      <c r="H737" s="35">
        <v/>
      </c>
      <c r="I737" s="36">
        <f/>
        <v/>
      </c>
      <c r="J737" s="32">
        <v/>
      </c>
      <c r="K737" s="32">
        <f/>
        <v/>
      </c>
      <c r="L737" s="32" t="s">
        <v/>
      </c>
      <c r="M737" s="32" t="s">
        <v/>
      </c>
      <c r="N737" s="32" t="s">
        <v>3193</v>
      </c>
      <!--$VAR_NUOVA_CELLA_PREZZI$-->
    </row>
    <row r="738" spans="1:16" ht="10.5" customHeight="1" thickTop="1" thickBot="1">
      <c r="B738" s="32" t="s">
        <v/>
      </c>
      <c r="C738" s="23" t="s">
        <v/>
      </c>
      <c r="D738" s="32" t="s">
        <v>3194</v>
      </c>
      <c r="E738" s="32">
        <v/>
      </c>
      <c r="F738" s="33">
        <v/>
      </c>
      <c r="G738" s="34">
        <v/>
      </c>
      <c r="H738" s="35">
        <v/>
      </c>
      <c r="I738" s="36">
        <f>ROUND(SUM(I716:I737),2)</f>
        <v>50.83</v>
      </c>
      <c r="J738" s="32">
        <v>186.57</v>
      </c>
      <c r="K738" s="32">
        <f>ROUND(PRODUCT(I738:J738),2)</f>
        <v>9483.35</v>
      </c>
      <c r="L738" s="32" t="s">
        <v/>
      </c>
      <c r="M738" s="32" t="s">
        <v/>
      </c>
      <c r="N738" s="32" t="s">
        <v/>
      </c>
      <!--$VAR_NUOVA_CELLA_PREZZI$-->
    </row>
    <row r="739" spans="1:16" ht="10.5" customHeight="1" thickTop="1" thickBot="1">
      <c r="B739" s="32" t="s">
        <v/>
      </c>
      <c r="C739" s="23" t="s">
        <v/>
      </c>
      <c r="D739" s="32" t="s">
        <v>3200</v>
      </c>
      <c r="E739" s="32">
        <v/>
      </c>
      <c r="F739" s="33">
        <v/>
      </c>
      <c r="G739" s="34">
        <v/>
      </c>
      <c r="H739" s="35">
        <v/>
      </c>
      <c r="I739" s="36">
        <f/>
        <v/>
      </c>
      <c r="J739" s="32">
        <v/>
      </c>
      <c r="K739" s="32">
        <f/>
        <v/>
      </c>
      <c r="L739" s="32" t="s">
        <v/>
      </c>
      <c r="M739" s="32" t="s">
        <v/>
      </c>
      <c r="N739" s="32" t="s">
        <v/>
      </c>
      <!--$VAR_NUOVA_CELLA_PREZZI$-->
    </row>
    <row r="740" spans="1:16" ht="34.1666666666667" customHeight="1" thickTop="1" thickBot="1">
      <c r="B740" s="32" t="s">
        <v>3201</v>
      </c>
      <c r="C740" s="23" t="s">
        <v>3202</v>
      </c>
      <c r="D740" s="62" t="s">
        <v>3203</v>
      </c>
      <c r="E740" s="32">
        <v/>
      </c>
      <c r="F740" s="33">
        <v/>
      </c>
      <c r="G740" s="34">
        <v/>
      </c>
      <c r="H740" s="35">
        <v/>
      </c>
      <c r="I740" s="36">
        <f/>
        <v/>
      </c>
      <c r="J740" s="32">
        <v/>
      </c>
      <c r="K740" s="32">
        <f/>
        <v/>
      </c>
      <c r="L740" s="32" t="s">
        <v/>
      </c>
      <c r="M740" s="32" t="s">
        <v/>
      </c>
      <c r="N740" s="32" t="s">
        <v/>
      </c>
      <!--$VAR_NUOVA_CELLA_PREZZI$-->
    </row>
    <row r="741" spans="1:16" ht="10.5" customHeight="1" thickTop="1" thickBot="1">
      <c r="B741" s="32" t="s">
        <v/>
      </c>
      <c r="C741" s="23" t="s">
        <v/>
      </c>
      <c r="D741" s="23" t="s">
        <v>3204</v>
      </c>
      <c r="E741" s="32">
        <v/>
      </c>
      <c r="F741" s="33">
        <v/>
      </c>
      <c r="G741" s="34">
        <v/>
      </c>
      <c r="H741" s="35">
        <v/>
      </c>
      <c r="I741" s="36">
        <f/>
        <v/>
      </c>
      <c r="J741" s="32">
        <v/>
      </c>
      <c r="K741" s="32">
        <f/>
        <v/>
      </c>
      <c r="L741" s="32" t="s">
        <v/>
      </c>
      <c r="M741" s="32" t="s">
        <v/>
      </c>
      <c r="N741" s="32" t="s">
        <v/>
      </c>
      <!--$VAR_NUOVA_CELLA_PREZZI$-->
    </row>
    <row r="742" spans="1:16" ht="10.5" customHeight="1" thickTop="1" thickBot="1">
      <c r="B742" s="32" t="s">
        <v/>
      </c>
      <c r="C742" s="23" t="s">
        <v/>
      </c>
      <c r="D742" s="23" t="s">
        <v>3205</v>
      </c>
      <c r="E742" s="32">
        <v/>
      </c>
      <c r="F742" s="33">
        <v/>
      </c>
      <c r="G742" s="34">
        <v/>
      </c>
      <c r="H742" s="35">
        <v>0</v>
      </c>
      <c r="I742" s="36">
        <f>ROUND(PRODUCT(E742:H742),2)</f>
        <v>0.00</v>
      </c>
      <c r="J742" s="32">
        <v/>
      </c>
      <c r="K742" s="32">
        <f/>
        <v/>
      </c>
      <c r="L742" s="32" t="s">
        <v/>
      </c>
      <c r="M742" s="32" t="s">
        <v/>
      </c>
      <c r="N742" s="32" t="s">
        <v/>
      </c>
      <!--$VAR_NUOVA_CELLA_PREZZI$-->
    </row>
    <row r="743" spans="1:16" ht="10.5" customHeight="1" thickTop="1" thickBot="1">
      <c r="B743" s="32" t="s">
        <v/>
      </c>
      <c r="C743" s="23" t="s">
        <v/>
      </c>
      <c r="D743" s="23" t="s">
        <v>3212</v>
      </c>
      <c r="E743" s="32">
        <v/>
      </c>
      <c r="F743" s="33">
        <v/>
      </c>
      <c r="G743" s="34">
        <v/>
      </c>
      <c r="H743" s="35">
        <v/>
      </c>
      <c r="I743" s="36">
        <f>ROUND(PRODUCT(E743:H743,718.41),2)</f>
        <v>718.41</v>
      </c>
      <c r="J743" s="32">
        <v/>
      </c>
      <c r="K743" s="32">
        <f/>
        <v/>
      </c>
      <c r="L743" s="32" t="s">
        <v/>
      </c>
      <c r="M743" s="32" t="s">
        <v/>
      </c>
      <c r="N743" s="32" t="s">
        <v/>
      </c>
      <!--$VAR_NUOVA_CELLA_PREZZI$-->
    </row>
    <row r="744" spans="1:16" ht="10.5" customHeight="1" thickTop="1" thickBot="1">
      <c r="B744" s="32" t="s">
        <v/>
      </c>
      <c r="C744" s="23" t="s">
        <v/>
      </c>
      <c r="D744" s="32" t="s">
        <v/>
      </c>
      <c r="E744" s="32">
        <v/>
      </c>
      <c r="F744" s="33">
        <v/>
      </c>
      <c r="G744" s="34">
        <v/>
      </c>
      <c r="H744" s="35">
        <v/>
      </c>
      <c r="I744" s="36">
        <f/>
        <v/>
      </c>
      <c r="J744" s="32">
        <v/>
      </c>
      <c r="K744" s="32">
        <f/>
        <v/>
      </c>
      <c r="L744" s="32" t="s">
        <v/>
      </c>
      <c r="M744" s="32" t="s">
        <v/>
      </c>
      <c r="N744" s="32" t="s">
        <v>3219</v>
      </c>
      <!--$VAR_NUOVA_CELLA_PREZZI$-->
    </row>
    <row r="745" spans="1:16" ht="10.5" customHeight="1" thickTop="1" thickBot="1">
      <c r="B745" s="32" t="s">
        <v/>
      </c>
      <c r="C745" s="23" t="s">
        <v/>
      </c>
      <c r="D745" s="32" t="s">
        <v>3220</v>
      </c>
      <c r="E745" s="32">
        <v/>
      </c>
      <c r="F745" s="33">
        <v/>
      </c>
      <c r="G745" s="34">
        <v/>
      </c>
      <c r="H745" s="35">
        <v/>
      </c>
      <c r="I745" s="36">
        <f>ROUND(SUM(I741:I744),2)</f>
        <v>718.41</v>
      </c>
      <c r="J745" s="32">
        <v>26.46</v>
      </c>
      <c r="K745" s="32">
        <f>ROUND(PRODUCT(I745:J745),2)</f>
        <v>19009.13</v>
      </c>
      <c r="L745" s="32" t="s">
        <v/>
      </c>
      <c r="M745" s="32" t="s">
        <v/>
      </c>
      <c r="N745" s="32" t="s">
        <v/>
      </c>
      <!--$VAR_NUOVA_CELLA_PREZZI$-->
    </row>
    <row r="746" spans="1:16" ht="10.5" customHeight="1" thickTop="1" thickBot="1">
      <c r="B746" s="32" t="s">
        <v/>
      </c>
      <c r="C746" s="23" t="s">
        <v/>
      </c>
      <c r="D746" s="32" t="s">
        <v>3226</v>
      </c>
      <c r="E746" s="32">
        <v/>
      </c>
      <c r="F746" s="33">
        <v/>
      </c>
      <c r="G746" s="34">
        <v/>
      </c>
      <c r="H746" s="35">
        <v/>
      </c>
      <c r="I746" s="36">
        <f/>
        <v/>
      </c>
      <c r="J746" s="32">
        <v/>
      </c>
      <c r="K746" s="32">
        <f/>
        <v/>
      </c>
      <c r="L746" s="32" t="s">
        <v/>
      </c>
      <c r="M746" s="32" t="s">
        <v/>
      </c>
      <c r="N746" s="32" t="s">
        <v/>
      </c>
      <!--$VAR_NUOVA_CELLA_PREZZI$-->
    </row>
    <row r="747" spans="1:16" ht="31.3333333333333" customHeight="1" thickTop="1" thickBot="1">
      <c r="B747" s="32" t="s">
        <v>3227</v>
      </c>
      <c r="C747" s="23" t="s">
        <v>3228</v>
      </c>
      <c r="D747" s="62" t="s">
        <v>3229</v>
      </c>
      <c r="E747" s="32">
        <v/>
      </c>
      <c r="F747" s="33">
        <v/>
      </c>
      <c r="G747" s="34">
        <v/>
      </c>
      <c r="H747" s="35">
        <v/>
      </c>
      <c r="I747" s="36">
        <f/>
        <v/>
      </c>
      <c r="J747" s="32">
        <v/>
      </c>
      <c r="K747" s="32">
        <f/>
        <v/>
      </c>
      <c r="L747" s="32" t="s">
        <v/>
      </c>
      <c r="M747" s="32" t="s">
        <v/>
      </c>
      <c r="N747" s="32" t="s">
        <v/>
      </c>
      <!--$VAR_NUOVA_CELLA_PREZZI$-->
    </row>
    <row r="748" spans="1:16" ht="10.5" customHeight="1" thickTop="1" thickBot="1">
      <c r="B748" s="32" t="s">
        <v/>
      </c>
      <c r="C748" s="23" t="s">
        <v/>
      </c>
      <c r="D748" s="23" t="s">
        <v>3230</v>
      </c>
      <c r="E748" s="32">
        <v/>
      </c>
      <c r="F748" s="33">
        <v/>
      </c>
      <c r="G748" s="34">
        <v/>
      </c>
      <c r="H748" s="35">
        <v/>
      </c>
      <c r="I748" s="36">
        <f/>
        <v/>
      </c>
      <c r="J748" s="32">
        <v/>
      </c>
      <c r="K748" s="32">
        <f/>
        <v/>
      </c>
      <c r="L748" s="32" t="s">
        <v/>
      </c>
      <c r="M748" s="32" t="s">
        <v/>
      </c>
      <c r="N748" s="32" t="s">
        <v/>
      </c>
      <!--$VAR_NUOVA_CELLA_PREZZI$-->
    </row>
    <row r="749" spans="1:16" ht="10.5" customHeight="1" thickTop="1" thickBot="1">
      <c r="B749" s="32" t="s">
        <v/>
      </c>
      <c r="C749" s="23" t="s">
        <v/>
      </c>
      <c r="D749" s="23" t="s">
        <v>3231</v>
      </c>
      <c r="E749" s="32">
        <v>60.00</v>
      </c>
      <c r="F749" s="33">
        <v/>
      </c>
      <c r="G749" s="34">
        <v/>
      </c>
      <c r="H749" s="35">
        <v/>
      </c>
      <c r="I749" s="36">
        <f>ROUND(PRODUCT(E749:H749),2)</f>
        <v>60.00</v>
      </c>
      <c r="J749" s="32">
        <v/>
      </c>
      <c r="K749" s="32">
        <f/>
        <v/>
      </c>
      <c r="L749" s="32" t="s">
        <v/>
      </c>
      <c r="M749" s="32" t="s">
        <v/>
      </c>
      <c r="N749" s="32" t="s">
        <v/>
      </c>
      <!--$VAR_NUOVA_CELLA_PREZZI$-->
    </row>
    <row r="750" spans="1:16" ht="10.5" customHeight="1" thickTop="1" thickBot="1">
      <c r="B750" s="32" t="s">
        <v/>
      </c>
      <c r="C750" s="23" t="s">
        <v/>
      </c>
      <c r="D750" s="32" t="s">
        <v/>
      </c>
      <c r="E750" s="32">
        <v/>
      </c>
      <c r="F750" s="33">
        <v/>
      </c>
      <c r="G750" s="34">
        <v/>
      </c>
      <c r="H750" s="35">
        <v/>
      </c>
      <c r="I750" s="36">
        <f/>
        <v/>
      </c>
      <c r="J750" s="32">
        <v/>
      </c>
      <c r="K750" s="32">
        <f/>
        <v/>
      </c>
      <c r="L750" s="32" t="s">
        <v/>
      </c>
      <c r="M750" s="32" t="s">
        <v/>
      </c>
      <c r="N750" s="32" t="s">
        <v>3238</v>
      </c>
      <!--$VAR_NUOVA_CELLA_PREZZI$-->
    </row>
    <row r="751" spans="1:16" ht="10.5" customHeight="1" thickTop="1" thickBot="1">
      <c r="B751" s="32" t="s">
        <v/>
      </c>
      <c r="C751" s="23" t="s">
        <v/>
      </c>
      <c r="D751" s="32" t="s">
        <v>3239</v>
      </c>
      <c r="E751" s="32">
        <v/>
      </c>
      <c r="F751" s="33">
        <v/>
      </c>
      <c r="G751" s="34">
        <v/>
      </c>
      <c r="H751" s="35">
        <v/>
      </c>
      <c r="I751" s="36">
        <f>ROUND(SUM(I748:I750),2)</f>
        <v>60.00</v>
      </c>
      <c r="J751" s="32">
        <v>390.84</v>
      </c>
      <c r="K751" s="32">
        <f>ROUND(PRODUCT(I751:J751),2)</f>
        <v>23450.40</v>
      </c>
      <c r="L751" s="32" t="s">
        <v/>
      </c>
      <c r="M751" s="32" t="s">
        <v/>
      </c>
      <c r="N751" s="32" t="s">
        <v/>
      </c>
      <!--$VAR_NUOVA_CELLA_PREZZI$-->
    </row>
    <row r="752" spans="1:16" ht="10.5" customHeight="1" thickTop="1" thickBot="1">
      <c r="B752" s="32" t="s">
        <v/>
      </c>
      <c r="C752" s="23" t="s">
        <v/>
      </c>
      <c r="D752" s="32" t="s">
        <v>3245</v>
      </c>
      <c r="E752" s="32">
        <v/>
      </c>
      <c r="F752" s="33">
        <v/>
      </c>
      <c r="G752" s="34">
        <v/>
      </c>
      <c r="H752" s="35">
        <v/>
      </c>
      <c r="I752" s="36">
        <f/>
        <v/>
      </c>
      <c r="J752" s="32">
        <v/>
      </c>
      <c r="K752" s="32">
        <f/>
        <v/>
      </c>
      <c r="L752" s="32" t="s">
        <v/>
      </c>
      <c r="M752" s="32" t="s">
        <v/>
      </c>
      <c r="N752" s="32" t="s">
        <v/>
      </c>
      <!--$VAR_NUOVA_CELLA_PREZZI$-->
    </row>
    <row r="753" spans="1:16" ht="15.5" customHeight="1" thickTop="1" thickBot="1">
      <c r="B753" s="32" t="s">
        <v>3246</v>
      </c>
      <c r="C753" s="23" t="s">
        <v>3247</v>
      </c>
      <c r="D753" s="62" t="s">
        <v>3248</v>
      </c>
      <c r="E753" s="32">
        <v/>
      </c>
      <c r="F753" s="33">
        <v/>
      </c>
      <c r="G753" s="34">
        <v/>
      </c>
      <c r="H753" s="35">
        <v/>
      </c>
      <c r="I753" s="36">
        <f/>
        <v/>
      </c>
      <c r="J753" s="32">
        <v/>
      </c>
      <c r="K753" s="32">
        <f/>
        <v/>
      </c>
      <c r="L753" s="32" t="s">
        <v/>
      </c>
      <c r="M753" s="32" t="s">
        <v/>
      </c>
      <c r="N753" s="32" t="s">
        <v/>
      </c>
      <!--$VAR_NUOVA_CELLA_PREZZI$-->
    </row>
    <row r="754" spans="1:16" ht="10.5" customHeight="1" thickTop="1" thickBot="1">
      <c r="B754" s="32" t="s">
        <v/>
      </c>
      <c r="C754" s="23" t="s">
        <v/>
      </c>
      <c r="D754" s="23" t="s">
        <v>3249</v>
      </c>
      <c r="E754" s="32">
        <v/>
      </c>
      <c r="F754" s="33">
        <v/>
      </c>
      <c r="G754" s="34">
        <v/>
      </c>
      <c r="H754" s="35">
        <v/>
      </c>
      <c r="I754" s="36">
        <f/>
        <v/>
      </c>
      <c r="J754" s="32">
        <v/>
      </c>
      <c r="K754" s="32">
        <f/>
        <v/>
      </c>
      <c r="L754" s="32" t="s">
        <v/>
      </c>
      <c r="M754" s="32" t="s">
        <v/>
      </c>
      <c r="N754" s="32" t="s">
        <v/>
      </c>
      <!--$VAR_NUOVA_CELLA_PREZZI$-->
    </row>
    <row r="755" spans="1:16" ht="10.5" customHeight="1" thickTop="1" thickBot="1">
      <c r="B755" s="32" t="s">
        <v/>
      </c>
      <c r="C755" s="23" t="s">
        <v/>
      </c>
      <c r="D755" s="23" t="s">
        <v>3250</v>
      </c>
      <c r="E755" s="32">
        <v>12.00</v>
      </c>
      <c r="F755" s="33">
        <v/>
      </c>
      <c r="G755" s="34">
        <v/>
      </c>
      <c r="H755" s="35">
        <v/>
      </c>
      <c r="I755" s="36">
        <f>ROUND(PRODUCT(E755:H755),2)</f>
        <v>12.00</v>
      </c>
      <c r="J755" s="32">
        <v/>
      </c>
      <c r="K755" s="32">
        <f/>
        <v/>
      </c>
      <c r="L755" s="32" t="s">
        <v/>
      </c>
      <c r="M755" s="32" t="s">
        <v/>
      </c>
      <c r="N755" s="32" t="s">
        <v/>
      </c>
      <!--$VAR_NUOVA_CELLA_PREZZI$-->
    </row>
    <row r="756" spans="1:16" ht="10.5" customHeight="1" thickTop="1" thickBot="1">
      <c r="B756" s="32" t="s">
        <v/>
      </c>
      <c r="C756" s="23" t="s">
        <v/>
      </c>
      <c r="D756" s="32" t="s">
        <v/>
      </c>
      <c r="E756" s="32">
        <v/>
      </c>
      <c r="F756" s="33">
        <v/>
      </c>
      <c r="G756" s="34">
        <v/>
      </c>
      <c r="H756" s="35">
        <v/>
      </c>
      <c r="I756" s="36">
        <f/>
        <v/>
      </c>
      <c r="J756" s="32">
        <v/>
      </c>
      <c r="K756" s="32">
        <f/>
        <v/>
      </c>
      <c r="L756" s="32" t="s">
        <v/>
      </c>
      <c r="M756" s="32" t="s">
        <v/>
      </c>
      <c r="N756" s="32" t="s">
        <v>3257</v>
      </c>
      <!--$VAR_NUOVA_CELLA_PREZZI$-->
    </row>
    <row r="757" spans="1:16" ht="10.5" customHeight="1" thickTop="1" thickBot="1">
      <c r="B757" s="32" t="s">
        <v/>
      </c>
      <c r="C757" s="23" t="s">
        <v/>
      </c>
      <c r="D757" s="32" t="s">
        <v>3258</v>
      </c>
      <c r="E757" s="32">
        <v/>
      </c>
      <c r="F757" s="33">
        <v/>
      </c>
      <c r="G757" s="34">
        <v/>
      </c>
      <c r="H757" s="35">
        <v/>
      </c>
      <c r="I757" s="36">
        <f>ROUND(SUM(I754:I756),2)</f>
        <v>12.00</v>
      </c>
      <c r="J757" s="32">
        <v>7200.00</v>
      </c>
      <c r="K757" s="32">
        <f>ROUND(PRODUCT(I757:J757),2)</f>
        <v>86400.00</v>
      </c>
      <c r="L757" s="32" t="s">
        <v/>
      </c>
      <c r="M757" s="32" t="s">
        <v/>
      </c>
      <c r="N757" s="32" t="s">
        <v/>
      </c>
      <!--$VAR_NUOVA_CELLA_PREZZI$-->
    </row>
    <row r="758" spans="1:16" ht="10.5" customHeight="1" thickTop="1" thickBot="1">
      <c r="B758" s="32" t="s">
        <v/>
      </c>
      <c r="C758" s="23" t="s">
        <v/>
      </c>
      <c r="D758" s="32" t="s">
        <v>3264</v>
      </c>
      <c r="E758" s="32">
        <v/>
      </c>
      <c r="F758" s="33">
        <v/>
      </c>
      <c r="G758" s="34">
        <v/>
      </c>
      <c r="H758" s="35">
        <v/>
      </c>
      <c r="I758" s="36">
        <f/>
        <v/>
      </c>
      <c r="J758" s="32">
        <v/>
      </c>
      <c r="K758" s="32">
        <f/>
        <v/>
      </c>
      <c r="L758" s="32" t="s">
        <v/>
      </c>
      <c r="M758" s="32" t="s">
        <v/>
      </c>
      <c r="N758" s="32" t="s">
        <v/>
      </c>
      <!--$VAR_NUOVA_CELLA_PREZZI$-->
    </row>
    <row r="759" spans="1:16" ht="46.3333333333333" customHeight="1" thickTop="1" thickBot="1">
      <c r="B759" s="32" t="s">
        <v>3265</v>
      </c>
      <c r="C759" s="23" t="s">
        <v>3266</v>
      </c>
      <c r="D759" s="62" t="s">
        <v>3267</v>
      </c>
      <c r="E759" s="32">
        <v/>
      </c>
      <c r="F759" s="33">
        <v/>
      </c>
      <c r="G759" s="34">
        <v/>
      </c>
      <c r="H759" s="35">
        <v/>
      </c>
      <c r="I759" s="36">
        <f/>
        <v/>
      </c>
      <c r="J759" s="32">
        <v/>
      </c>
      <c r="K759" s="32">
        <f/>
        <v/>
      </c>
      <c r="L759" s="32" t="s">
        <v/>
      </c>
      <c r="M759" s="32" t="s">
        <v/>
      </c>
      <c r="N759" s="32" t="s">
        <v/>
      </c>
      <!--$VAR_NUOVA_CELLA_PREZZI$-->
    </row>
    <row r="760" spans="1:16" ht="10.5" customHeight="1" thickTop="1" thickBot="1">
      <c r="B760" s="32" t="s">
        <v/>
      </c>
      <c r="C760" s="23" t="s">
        <v/>
      </c>
      <c r="D760" s="23" t="s">
        <v>3268</v>
      </c>
      <c r="E760" s="32">
        <v/>
      </c>
      <c r="F760" s="33">
        <v/>
      </c>
      <c r="G760" s="34">
        <v/>
      </c>
      <c r="H760" s="35">
        <v/>
      </c>
      <c r="I760" s="36">
        <f/>
        <v/>
      </c>
      <c r="J760" s="32">
        <v/>
      </c>
      <c r="K760" s="32">
        <f/>
        <v/>
      </c>
      <c r="L760" s="32" t="s">
        <v/>
      </c>
      <c r="M760" s="32" t="s">
        <v/>
      </c>
      <c r="N760" s="32" t="s">
        <v/>
      </c>
      <!--$VAR_NUOVA_CELLA_PREZZI$-->
    </row>
    <row r="761" spans="1:16" ht="10.5" customHeight="1" thickTop="1" thickBot="1">
      <c r="B761" s="32" t="s">
        <v/>
      </c>
      <c r="C761" s="23" t="s">
        <v/>
      </c>
      <c r="D761" s="23" t="s">
        <v>3269</v>
      </c>
      <c r="E761" s="32">
        <v>1565.00</v>
      </c>
      <c r="F761" s="33">
        <v/>
      </c>
      <c r="G761" s="34">
        <v/>
      </c>
      <c r="H761" s="35">
        <v/>
      </c>
      <c r="I761" s="36">
        <f>ROUND(PRODUCT(E761:H761),2)</f>
        <v>1565.00</v>
      </c>
      <c r="J761" s="32">
        <v/>
      </c>
      <c r="K761" s="32">
        <f/>
        <v/>
      </c>
      <c r="L761" s="32" t="s">
        <v/>
      </c>
      <c r="M761" s="32" t="s">
        <v/>
      </c>
      <c r="N761" s="32" t="s">
        <v/>
      </c>
      <!--$VAR_NUOVA_CELLA_PREZZI$-->
    </row>
    <row r="762" spans="1:16" ht="10.5" customHeight="1" thickTop="1" thickBot="1">
      <c r="B762" s="32" t="s">
        <v/>
      </c>
      <c r="C762" s="23" t="s">
        <v/>
      </c>
      <c r="D762" s="32" t="s">
        <v/>
      </c>
      <c r="E762" s="32">
        <v/>
      </c>
      <c r="F762" s="33">
        <v/>
      </c>
      <c r="G762" s="34">
        <v/>
      </c>
      <c r="H762" s="35">
        <v/>
      </c>
      <c r="I762" s="36">
        <f/>
        <v/>
      </c>
      <c r="J762" s="32">
        <v/>
      </c>
      <c r="K762" s="32">
        <f/>
        <v/>
      </c>
      <c r="L762" s="32" t="s">
        <v/>
      </c>
      <c r="M762" s="32" t="s">
        <v/>
      </c>
      <c r="N762" s="32" t="s">
        <v>3276</v>
      </c>
      <!--$VAR_NUOVA_CELLA_PREZZI$-->
    </row>
    <row r="763" spans="1:16" ht="10.5" customHeight="1" thickTop="1" thickBot="1">
      <c r="B763" s="32" t="s">
        <v/>
      </c>
      <c r="C763" s="23" t="s">
        <v/>
      </c>
      <c r="D763" s="32" t="s">
        <v>3277</v>
      </c>
      <c r="E763" s="32">
        <v/>
      </c>
      <c r="F763" s="33">
        <v/>
      </c>
      <c r="G763" s="34">
        <v/>
      </c>
      <c r="H763" s="35">
        <v/>
      </c>
      <c r="I763" s="36">
        <f>ROUND(SUM(I760:I762),2)</f>
        <v>1565.00</v>
      </c>
      <c r="J763" s="32">
        <v>78.00</v>
      </c>
      <c r="K763" s="32">
        <f>ROUND(PRODUCT(I763:J763),2)</f>
        <v>122070.00</v>
      </c>
      <c r="L763" s="32" t="s">
        <v/>
      </c>
      <c r="M763" s="32" t="s">
        <v/>
      </c>
      <c r="N763" s="32" t="s">
        <v/>
      </c>
      <!--$VAR_NUOVA_CELLA_PREZZI$-->
    </row>
    <row r="764" spans="1:16" ht="10.5" customHeight="1" thickTop="1" thickBot="1">
      <c r="B764" s="32" t="s">
        <v/>
      </c>
      <c r="C764" s="23" t="s">
        <v/>
      </c>
      <c r="D764" s="32" t="s">
        <v>3283</v>
      </c>
      <c r="E764" s="32">
        <v/>
      </c>
      <c r="F764" s="33">
        <v/>
      </c>
      <c r="G764" s="34">
        <v/>
      </c>
      <c r="H764" s="35">
        <v/>
      </c>
      <c r="I764" s="36">
        <f/>
        <v/>
      </c>
      <c r="J764" s="32">
        <v/>
      </c>
      <c r="K764" s="32">
        <f/>
        <v/>
      </c>
      <c r="L764" s="32" t="s">
        <v/>
      </c>
      <c r="M764" s="32" t="s">
        <v/>
      </c>
      <c r="N764" s="32" t="s">
        <v/>
      </c>
      <!--$VAR_NUOVA_CELLA_PREZZI$-->
    </row>
    <row r="765" spans="1:16" ht="26.5" customHeight="1" thickTop="1" thickBot="1">
      <c r="B765" s="32" t="s">
        <v>3284</v>
      </c>
      <c r="C765" s="23" t="s">
        <v>3285</v>
      </c>
      <c r="D765" s="62" t="s">
        <v>3286</v>
      </c>
      <c r="E765" s="32">
        <v/>
      </c>
      <c r="F765" s="33">
        <v/>
      </c>
      <c r="G765" s="34">
        <v/>
      </c>
      <c r="H765" s="35">
        <v/>
      </c>
      <c r="I765" s="36">
        <f/>
        <v/>
      </c>
      <c r="J765" s="32">
        <v/>
      </c>
      <c r="K765" s="32">
        <f/>
        <v/>
      </c>
      <c r="L765" s="32" t="s">
        <v/>
      </c>
      <c r="M765" s="32" t="s">
        <v/>
      </c>
      <c r="N765" s="32" t="s">
        <v/>
      </c>
      <!--$VAR_NUOVA_CELLA_PREZZI$-->
    </row>
    <row r="766" spans="1:16" ht="10.5" customHeight="1" thickTop="1" thickBot="1">
      <c r="B766" s="32" t="s">
        <v/>
      </c>
      <c r="C766" s="23" t="s">
        <v/>
      </c>
      <c r="D766" s="23" t="s">
        <v>3287</v>
      </c>
      <c r="E766" s="32">
        <v/>
      </c>
      <c r="F766" s="33">
        <v/>
      </c>
      <c r="G766" s="34">
        <v/>
      </c>
      <c r="H766" s="35">
        <v/>
      </c>
      <c r="I766" s="36">
        <f/>
        <v/>
      </c>
      <c r="J766" s="32">
        <v/>
      </c>
      <c r="K766" s="32">
        <f/>
        <v/>
      </c>
      <c r="L766" s="32" t="s">
        <v/>
      </c>
      <c r="M766" s="32" t="s">
        <v/>
      </c>
      <c r="N766" s="32" t="s">
        <v/>
      </c>
      <!--$VAR_NUOVA_CELLA_PREZZI$-->
    </row>
    <row r="767" spans="1:16" ht="10.5" customHeight="1" thickTop="1" thickBot="1">
      <c r="B767" s="32" t="s">
        <v/>
      </c>
      <c r="C767" s="23" t="s">
        <v/>
      </c>
      <c r="D767" s="23" t="s">
        <v>3288</v>
      </c>
      <c r="E767" s="32">
        <v>346.30</v>
      </c>
      <c r="F767" s="33">
        <v/>
      </c>
      <c r="G767" s="34">
        <v/>
      </c>
      <c r="H767" s="35">
        <v/>
      </c>
      <c r="I767" s="36">
        <f>ROUND(PRODUCT(E767:H767),2)</f>
        <v>346.30</v>
      </c>
      <c r="J767" s="32">
        <v/>
      </c>
      <c r="K767" s="32">
        <f/>
        <v/>
      </c>
      <c r="L767" s="32" t="s">
        <v/>
      </c>
      <c r="M767" s="32" t="s">
        <v/>
      </c>
      <c r="N767" s="32" t="s">
        <v/>
      </c>
      <!--$VAR_NUOVA_CELLA_PREZZI$-->
    </row>
    <row r="768" spans="1:16" ht="10.5" customHeight="1" thickTop="1" thickBot="1">
      <c r="B768" s="32" t="s">
        <v/>
      </c>
      <c r="C768" s="23" t="s">
        <v/>
      </c>
      <c r="D768" s="32" t="s">
        <v/>
      </c>
      <c r="E768" s="32">
        <v/>
      </c>
      <c r="F768" s="33">
        <v/>
      </c>
      <c r="G768" s="34">
        <v/>
      </c>
      <c r="H768" s="35">
        <v/>
      </c>
      <c r="I768" s="36">
        <f/>
        <v/>
      </c>
      <c r="J768" s="32">
        <v/>
      </c>
      <c r="K768" s="32">
        <f/>
        <v/>
      </c>
      <c r="L768" s="32" t="s">
        <v/>
      </c>
      <c r="M768" s="32" t="s">
        <v/>
      </c>
      <c r="N768" s="32" t="s">
        <v>3295</v>
      </c>
      <!--$VAR_NUOVA_CELLA_PREZZI$-->
    </row>
    <row r="769" spans="1:16" ht="10.5" customHeight="1" thickTop="1" thickBot="1">
      <c r="B769" s="32" t="s">
        <v/>
      </c>
      <c r="C769" s="23" t="s">
        <v/>
      </c>
      <c r="D769" s="32" t="s">
        <v>3296</v>
      </c>
      <c r="E769" s="32">
        <v/>
      </c>
      <c r="F769" s="33">
        <v/>
      </c>
      <c r="G769" s="34">
        <v/>
      </c>
      <c r="H769" s="35">
        <v/>
      </c>
      <c r="I769" s="36">
        <f>ROUND(SUM(I766:I768),2)</f>
        <v>346.30</v>
      </c>
      <c r="J769" s="32">
        <v>42.00</v>
      </c>
      <c r="K769" s="32">
        <f>ROUND(PRODUCT(I769:J769),2)</f>
        <v>14544.60</v>
      </c>
      <c r="L769" s="32" t="s">
        <v/>
      </c>
      <c r="M769" s="32" t="s">
        <v/>
      </c>
      <c r="N769" s="32" t="s">
        <v/>
      </c>
      <!--$VAR_NUOVA_CELLA_PREZZI$-->
    </row>
    <row r="770" spans="1:16" ht="10.5" customHeight="1" thickTop="1" thickBot="1">
      <c r="B770" s="32" t="s">
        <v/>
      </c>
      <c r="C770" s="23" t="s">
        <v/>
      </c>
      <c r="D770" s="32" t="s">
        <v>3302</v>
      </c>
      <c r="E770" s="32">
        <v/>
      </c>
      <c r="F770" s="33">
        <v/>
      </c>
      <c r="G770" s="34">
        <v/>
      </c>
      <c r="H770" s="35">
        <v/>
      </c>
      <c r="I770" s="36">
        <f/>
        <v/>
      </c>
      <c r="J770" s="32">
        <v/>
      </c>
      <c r="K770" s="32">
        <f/>
        <v/>
      </c>
      <c r="L770" s="32" t="s">
        <v/>
      </c>
      <c r="M770" s="32" t="s">
        <v/>
      </c>
      <c r="N770" s="32" t="s">
        <v/>
      </c>
      <!--$VAR_NUOVA_CELLA_PREZZI$-->
    </row>
    <row r="771" spans="1:16" ht="101" customHeight="1" thickTop="1" thickBot="1">
      <c r="B771" s="32" t="s">
        <v>3303</v>
      </c>
      <c r="C771" s="23" t="s">
        <v>3304</v>
      </c>
      <c r="D771" s="62" t="s">
        <v>3305</v>
      </c>
      <c r="E771" s="32">
        <v/>
      </c>
      <c r="F771" s="33">
        <v/>
      </c>
      <c r="G771" s="34">
        <v/>
      </c>
      <c r="H771" s="35">
        <v/>
      </c>
      <c r="I771" s="36">
        <f/>
        <v/>
      </c>
      <c r="J771" s="32">
        <v/>
      </c>
      <c r="K771" s="32">
        <f/>
        <v/>
      </c>
      <c r="L771" s="32" t="s">
        <v/>
      </c>
      <c r="M771" s="32" t="s">
        <v/>
      </c>
      <c r="N771" s="32" t="s">
        <v/>
      </c>
      <!--$VAR_NUOVA_CELLA_PREZZI$-->
    </row>
    <row r="772" spans="1:16" ht="10.5" customHeight="1" thickTop="1" thickBot="1">
      <c r="B772" s="32" t="s">
        <v/>
      </c>
      <c r="C772" s="23" t="s">
        <v/>
      </c>
      <c r="D772" s="23" t="s">
        <v>3306</v>
      </c>
      <c r="E772" s="32">
        <v/>
      </c>
      <c r="F772" s="33">
        <v/>
      </c>
      <c r="G772" s="34">
        <v/>
      </c>
      <c r="H772" s="35">
        <v/>
      </c>
      <c r="I772" s="36">
        <f/>
        <v/>
      </c>
      <c r="J772" s="32">
        <v/>
      </c>
      <c r="K772" s="32">
        <f/>
        <v/>
      </c>
      <c r="L772" s="32" t="s">
        <v/>
      </c>
      <c r="M772" s="32" t="s">
        <v/>
      </c>
      <c r="N772" s="32" t="s">
        <v/>
      </c>
      <!--$VAR_NUOVA_CELLA_PREZZI$-->
    </row>
    <row r="773" spans="1:16" ht="10.5" customHeight="1" thickTop="1" thickBot="1">
      <c r="B773" s="32" t="s">
        <v/>
      </c>
      <c r="C773" s="23" t="s">
        <v/>
      </c>
      <c r="D773" s="23" t="s">
        <v>3307</v>
      </c>
      <c r="E773" s="32">
        <v/>
      </c>
      <c r="F773" s="33">
        <v>52.50</v>
      </c>
      <c r="G773" s="34">
        <v/>
      </c>
      <c r="H773" s="35">
        <v>4.000</v>
      </c>
      <c r="I773" s="36">
        <f>ROUND(PRODUCT(E773:H773),2)</f>
        <v>210.00</v>
      </c>
      <c r="J773" s="32">
        <v/>
      </c>
      <c r="K773" s="32">
        <f/>
        <v/>
      </c>
      <c r="L773" s="32" t="s">
        <v/>
      </c>
      <c r="M773" s="32" t="s">
        <v/>
      </c>
      <c r="N773" s="32" t="s">
        <v/>
      </c>
      <!--$VAR_NUOVA_CELLA_PREZZI$-->
    </row>
    <row r="774" spans="1:16" ht="10.5" customHeight="1" thickTop="1" thickBot="1">
      <c r="B774" s="32" t="s">
        <v/>
      </c>
      <c r="C774" s="23" t="s">
        <v/>
      </c>
      <c r="D774" s="23" t="s">
        <v>3314</v>
      </c>
      <c r="E774" s="32">
        <v/>
      </c>
      <c r="F774" s="33">
        <v>13.70</v>
      </c>
      <c r="G774" s="34">
        <v/>
      </c>
      <c r="H774" s="35">
        <v>4.000</v>
      </c>
      <c r="I774" s="36">
        <f>ROUND(PRODUCT(E774:H774),2)</f>
        <v>54.80</v>
      </c>
      <c r="J774" s="32">
        <v/>
      </c>
      <c r="K774" s="32">
        <f/>
        <v/>
      </c>
      <c r="L774" s="32" t="s">
        <v/>
      </c>
      <c r="M774" s="32" t="s">
        <v/>
      </c>
      <c r="N774" s="32" t="s">
        <v/>
      </c>
      <!--$VAR_NUOVA_CELLA_PREZZI$-->
    </row>
    <row r="775" spans="1:16" ht="10.5" customHeight="1" thickTop="1" thickBot="1">
      <c r="B775" s="32" t="s">
        <v/>
      </c>
      <c r="C775" s="23" t="s">
        <v/>
      </c>
      <c r="D775" s="32" t="s">
        <v/>
      </c>
      <c r="E775" s="32">
        <v/>
      </c>
      <c r="F775" s="33">
        <v/>
      </c>
      <c r="G775" s="34">
        <v/>
      </c>
      <c r="H775" s="35">
        <v/>
      </c>
      <c r="I775" s="36">
        <f/>
        <v/>
      </c>
      <c r="J775" s="32">
        <v/>
      </c>
      <c r="K775" s="32">
        <f/>
        <v/>
      </c>
      <c r="L775" s="32" t="s">
        <v/>
      </c>
      <c r="M775" s="32" t="s">
        <v/>
      </c>
      <c r="N775" s="32" t="s">
        <v>3321</v>
      </c>
      <!--$VAR_NUOVA_CELLA_PREZZI$-->
    </row>
    <row r="776" spans="1:16" ht="10.5" customHeight="1" thickTop="1" thickBot="1">
      <c r="B776" s="32" t="s">
        <v/>
      </c>
      <c r="C776" s="23" t="s">
        <v/>
      </c>
      <c r="D776" s="32" t="s">
        <v>3322</v>
      </c>
      <c r="E776" s="32">
        <v/>
      </c>
      <c r="F776" s="33">
        <v/>
      </c>
      <c r="G776" s="34">
        <v/>
      </c>
      <c r="H776" s="35">
        <v/>
      </c>
      <c r="I776" s="36">
        <f>ROUND(SUM(I772:I775),2)</f>
        <v>264.80</v>
      </c>
      <c r="J776" s="32">
        <v>125.41</v>
      </c>
      <c r="K776" s="32">
        <f>ROUND(PRODUCT(I776:J776),2)</f>
        <v>33208.57</v>
      </c>
      <c r="L776" s="32" t="s">
        <v/>
      </c>
      <c r="M776" s="32" t="s">
        <v/>
      </c>
      <c r="N776" s="32" t="s">
        <v/>
      </c>
      <!--$VAR_NUOVA_CELLA_PREZZI$-->
    </row>
    <row r="777" spans="1:16" ht="10.5" customHeight="1" thickTop="1" thickBot="1">
      <c r="B777" s="32" t="s">
        <v/>
      </c>
      <c r="C777" s="23" t="s">
        <v/>
      </c>
      <c r="D777" s="32" t="s">
        <v>3328</v>
      </c>
      <c r="E777" s="32">
        <v/>
      </c>
      <c r="F777" s="33">
        <v/>
      </c>
      <c r="G777" s="34">
        <v/>
      </c>
      <c r="H777" s="35">
        <v/>
      </c>
      <c r="I777" s="36">
        <f/>
        <v/>
      </c>
      <c r="J777" s="32">
        <v/>
      </c>
      <c r="K777" s="32">
        <f/>
        <v/>
      </c>
      <c r="L777" s="32" t="s">
        <v/>
      </c>
      <c r="M777" s="32" t="s">
        <v/>
      </c>
      <c r="N777" s="32" t="s">
        <v/>
      </c>
      <!--$VAR_NUOVA_CELLA_PREZZI$-->
    </row>
    <row r="778" spans="1:16" ht="79.1666666666667" customHeight="1" thickTop="1" thickBot="1">
      <c r="B778" s="32" t="s">
        <v>3329</v>
      </c>
      <c r="C778" s="23" t="s">
        <v>3330</v>
      </c>
      <c r="D778" s="62" t="s">
        <v>3331</v>
      </c>
      <c r="E778" s="32">
        <v/>
      </c>
      <c r="F778" s="33">
        <v/>
      </c>
      <c r="G778" s="34">
        <v/>
      </c>
      <c r="H778" s="35">
        <v/>
      </c>
      <c r="I778" s="36">
        <f/>
        <v/>
      </c>
      <c r="J778" s="32">
        <v/>
      </c>
      <c r="K778" s="32">
        <f/>
        <v/>
      </c>
      <c r="L778" s="32" t="s">
        <v/>
      </c>
      <c r="M778" s="32" t="s">
        <v/>
      </c>
      <c r="N778" s="32" t="s">
        <v/>
      </c>
      <!--$VAR_NUOVA_CELLA_PREZZI$-->
    </row>
    <row r="779" spans="1:16" ht="10.5" customHeight="1" thickTop="1" thickBot="1">
      <c r="B779" s="32" t="s">
        <v/>
      </c>
      <c r="C779" s="23" t="s">
        <v/>
      </c>
      <c r="D779" s="23" t="s">
        <v>3332</v>
      </c>
      <c r="E779" s="32">
        <v/>
      </c>
      <c r="F779" s="33">
        <v/>
      </c>
      <c r="G779" s="34">
        <v/>
      </c>
      <c r="H779" s="35">
        <v/>
      </c>
      <c r="I779" s="36">
        <f/>
        <v/>
      </c>
      <c r="J779" s="32">
        <v/>
      </c>
      <c r="K779" s="32">
        <f/>
        <v/>
      </c>
      <c r="L779" s="32" t="s">
        <v/>
      </c>
      <c r="M779" s="32" t="s">
        <v/>
      </c>
      <c r="N779" s="32" t="s">
        <v/>
      </c>
      <!--$VAR_NUOVA_CELLA_PREZZI$-->
    </row>
    <row r="780" spans="1:16" ht="10.5" customHeight="1" thickTop="1" thickBot="1">
      <c r="B780" s="32" t="s">
        <v/>
      </c>
      <c r="C780" s="23" t="s">
        <v/>
      </c>
      <c r="D780" s="23" t="s">
        <v>3333</v>
      </c>
      <c r="E780" s="32">
        <v>6488.00</v>
      </c>
      <c r="F780" s="33">
        <v/>
      </c>
      <c r="G780" s="34">
        <v/>
      </c>
      <c r="H780" s="35">
        <v/>
      </c>
      <c r="I780" s="36">
        <f>ROUND(PRODUCT(E780:H780),2)</f>
        <v>6488.00</v>
      </c>
      <c r="J780" s="32">
        <v/>
      </c>
      <c r="K780" s="32">
        <f/>
        <v/>
      </c>
      <c r="L780" s="32" t="s">
        <v/>
      </c>
      <c r="M780" s="32" t="s">
        <v/>
      </c>
      <c r="N780" s="32" t="s">
        <v/>
      </c>
      <!--$VAR_NUOVA_CELLA_PREZZI$-->
    </row>
    <row r="781" spans="1:16" ht="10.5" customHeight="1" thickTop="1" thickBot="1">
      <c r="B781" s="32" t="s">
        <v/>
      </c>
      <c r="C781" s="23" t="s">
        <v/>
      </c>
      <c r="D781" s="23" t="s">
        <v>3340</v>
      </c>
      <c r="E781" s="32">
        <v>78.40</v>
      </c>
      <c r="F781" s="33">
        <v/>
      </c>
      <c r="G781" s="34">
        <v/>
      </c>
      <c r="H781" s="35">
        <v/>
      </c>
      <c r="I781" s="36">
        <f>ROUND(PRODUCT(E781:H781),2)</f>
        <v>78.40</v>
      </c>
      <c r="J781" s="32">
        <v/>
      </c>
      <c r="K781" s="32">
        <f/>
        <v/>
      </c>
      <c r="L781" s="32" t="s">
        <v/>
      </c>
      <c r="M781" s="32" t="s">
        <v/>
      </c>
      <c r="N781" s="32" t="s">
        <v/>
      </c>
      <!--$VAR_NUOVA_CELLA_PREZZI$-->
    </row>
    <row r="782" spans="1:16" ht="10.5" customHeight="1" thickTop="1" thickBot="1">
      <c r="B782" s="32" t="s">
        <v/>
      </c>
      <c r="C782" s="23" t="s">
        <v/>
      </c>
      <c r="D782" s="32" t="s">
        <v/>
      </c>
      <c r="E782" s="32">
        <v/>
      </c>
      <c r="F782" s="33">
        <v/>
      </c>
      <c r="G782" s="34">
        <v/>
      </c>
      <c r="H782" s="35">
        <v/>
      </c>
      <c r="I782" s="36">
        <f/>
        <v/>
      </c>
      <c r="J782" s="32">
        <v/>
      </c>
      <c r="K782" s="32">
        <f/>
        <v/>
      </c>
      <c r="L782" s="32" t="s">
        <v/>
      </c>
      <c r="M782" s="32" t="s">
        <v/>
      </c>
      <c r="N782" s="32" t="s">
        <v>3347</v>
      </c>
      <!--$VAR_NUOVA_CELLA_PREZZI$-->
    </row>
    <row r="783" spans="1:16" ht="10.5" customHeight="1" thickTop="1" thickBot="1">
      <c r="B783" s="32" t="s">
        <v/>
      </c>
      <c r="C783" s="23" t="s">
        <v/>
      </c>
      <c r="D783" s="32" t="s">
        <v>3348</v>
      </c>
      <c r="E783" s="32">
        <v/>
      </c>
      <c r="F783" s="33">
        <v/>
      </c>
      <c r="G783" s="34">
        <v/>
      </c>
      <c r="H783" s="35">
        <v/>
      </c>
      <c r="I783" s="36">
        <f>ROUND(SUM(I779:I782),2)</f>
        <v>6566.40</v>
      </c>
      <c r="J783" s="32">
        <v>16.86</v>
      </c>
      <c r="K783" s="32">
        <f>ROUND(PRODUCT(I783:J783),2)</f>
        <v>110709.50</v>
      </c>
      <c r="L783" s="32" t="s">
        <v/>
      </c>
      <c r="M783" s="32" t="s">
        <v/>
      </c>
      <c r="N783" s="32" t="s">
        <v/>
      </c>
      <!--$VAR_NUOVA_CELLA_PREZZI$-->
    </row>
    <row r="784" spans="1:16" ht="10.5" customHeight="1" thickTop="1" thickBot="1">
      <c r="B784" s="32" t="s">
        <v/>
      </c>
      <c r="C784" s="23" t="s">
        <v/>
      </c>
      <c r="D784" s="32" t="s">
        <v>3354</v>
      </c>
      <c r="E784" s="32">
        <v/>
      </c>
      <c r="F784" s="33">
        <v/>
      </c>
      <c r="G784" s="34">
        <v/>
      </c>
      <c r="H784" s="35">
        <v/>
      </c>
      <c r="I784" s="36">
        <f/>
        <v/>
      </c>
      <c r="J784" s="32">
        <v/>
      </c>
      <c r="K784" s="32">
        <f/>
        <v/>
      </c>
      <c r="L784" s="32" t="s">
        <v/>
      </c>
      <c r="M784" s="32" t="s">
        <v/>
      </c>
      <c r="N784" s="32" t="s">
        <v/>
      </c>
      <!--$VAR_NUOVA_CELLA_PREZZI$-->
    </row>
    <row r="785" spans="1:16" ht="79.1666666666667" customHeight="1" thickTop="1" thickBot="1">
      <c r="B785" s="32" t="s">
        <v>3355</v>
      </c>
      <c r="C785" s="23" t="s">
        <v>3356</v>
      </c>
      <c r="D785" s="62" t="s">
        <v>3357</v>
      </c>
      <c r="E785" s="32">
        <v/>
      </c>
      <c r="F785" s="33">
        <v/>
      </c>
      <c r="G785" s="34">
        <v/>
      </c>
      <c r="H785" s="35">
        <v/>
      </c>
      <c r="I785" s="36">
        <f/>
        <v/>
      </c>
      <c r="J785" s="32">
        <v/>
      </c>
      <c r="K785" s="32">
        <f/>
        <v/>
      </c>
      <c r="L785" s="32" t="s">
        <v/>
      </c>
      <c r="M785" s="32" t="s">
        <v/>
      </c>
      <c r="N785" s="32" t="s">
        <v/>
      </c>
      <!--$VAR_NUOVA_CELLA_PREZZI$-->
    </row>
    <row r="786" spans="1:16" ht="10.5" customHeight="1" thickTop="1" thickBot="1">
      <c r="B786" s="32" t="s">
        <v/>
      </c>
      <c r="C786" s="23" t="s">
        <v/>
      </c>
      <c r="D786" s="23" t="s">
        <v>3358</v>
      </c>
      <c r="E786" s="32">
        <v/>
      </c>
      <c r="F786" s="33">
        <v/>
      </c>
      <c r="G786" s="34">
        <v/>
      </c>
      <c r="H786" s="35">
        <v/>
      </c>
      <c r="I786" s="36">
        <f/>
        <v/>
      </c>
      <c r="J786" s="32">
        <v/>
      </c>
      <c r="K786" s="32">
        <f/>
        <v/>
      </c>
      <c r="L786" s="32" t="s">
        <v/>
      </c>
      <c r="M786" s="32" t="s">
        <v/>
      </c>
      <c r="N786" s="32" t="s">
        <v/>
      </c>
      <!--$VAR_NUOVA_CELLA_PREZZI$-->
    </row>
    <row r="787" spans="1:16" ht="10.5" customHeight="1" thickTop="1" thickBot="1">
      <c r="B787" s="32" t="s">
        <v/>
      </c>
      <c r="C787" s="23" t="s">
        <v/>
      </c>
      <c r="D787" s="23" t="s">
        <v>3359</v>
      </c>
      <c r="E787" s="32">
        <v>6363.00</v>
      </c>
      <c r="F787" s="33">
        <v/>
      </c>
      <c r="G787" s="34">
        <v/>
      </c>
      <c r="H787" s="35">
        <v/>
      </c>
      <c r="I787" s="36">
        <f>ROUND(PRODUCT(E787:H787),2)</f>
        <v>6363.00</v>
      </c>
      <c r="J787" s="32">
        <v/>
      </c>
      <c r="K787" s="32">
        <f/>
        <v/>
      </c>
      <c r="L787" s="32" t="s">
        <v/>
      </c>
      <c r="M787" s="32" t="s">
        <v/>
      </c>
      <c r="N787" s="32" t="s">
        <v/>
      </c>
      <!--$VAR_NUOVA_CELLA_PREZZI$-->
    </row>
    <row r="788" spans="1:16" ht="10.5" customHeight="1" thickTop="1" thickBot="1">
      <c r="B788" s="32" t="s">
        <v/>
      </c>
      <c r="C788" s="23" t="s">
        <v/>
      </c>
      <c r="D788" s="32" t="s">
        <v/>
      </c>
      <c r="E788" s="32">
        <v/>
      </c>
      <c r="F788" s="33">
        <v/>
      </c>
      <c r="G788" s="34">
        <v/>
      </c>
      <c r="H788" s="35">
        <v/>
      </c>
      <c r="I788" s="36">
        <f/>
        <v/>
      </c>
      <c r="J788" s="32">
        <v/>
      </c>
      <c r="K788" s="32">
        <f/>
        <v/>
      </c>
      <c r="L788" s="32" t="s">
        <v/>
      </c>
      <c r="M788" s="32" t="s">
        <v/>
      </c>
      <c r="N788" s="32" t="s">
        <v>3366</v>
      </c>
      <!--$VAR_NUOVA_CELLA_PREZZI$-->
    </row>
    <row r="789" spans="1:16" ht="10.5" customHeight="1" thickTop="1" thickBot="1">
      <c r="B789" s="32" t="s">
        <v/>
      </c>
      <c r="C789" s="23" t="s">
        <v/>
      </c>
      <c r="D789" s="32" t="s">
        <v>3367</v>
      </c>
      <c r="E789" s="32">
        <v/>
      </c>
      <c r="F789" s="33">
        <v/>
      </c>
      <c r="G789" s="34">
        <v/>
      </c>
      <c r="H789" s="35">
        <v/>
      </c>
      <c r="I789" s="36">
        <f>ROUND(SUM(I786:I788),2)</f>
        <v>6363.00</v>
      </c>
      <c r="J789" s="32">
        <v>16.86</v>
      </c>
      <c r="K789" s="32">
        <f>ROUND(PRODUCT(I789:J789),2)</f>
        <v>107280.18</v>
      </c>
      <c r="L789" s="32" t="s">
        <v/>
      </c>
      <c r="M789" s="32" t="s">
        <v/>
      </c>
      <c r="N789" s="32" t="s">
        <v/>
      </c>
      <!--$VAR_NUOVA_CELLA_PREZZI$-->
    </row>
    <row r="790" spans="1:16" ht="10.5" customHeight="1" thickTop="1" thickBot="1">
      <c r="B790" s="32" t="s">
        <v/>
      </c>
      <c r="C790" s="23" t="s">
        <v/>
      </c>
      <c r="D790" s="32" t="s">
        <v>3373</v>
      </c>
      <c r="E790" s="32">
        <v/>
      </c>
      <c r="F790" s="33">
        <v/>
      </c>
      <c r="G790" s="34">
        <v/>
      </c>
      <c r="H790" s="35">
        <v/>
      </c>
      <c r="I790" s="36">
        <f/>
        <v/>
      </c>
      <c r="J790" s="32">
        <v/>
      </c>
      <c r="K790" s="32">
        <f/>
        <v/>
      </c>
      <c r="L790" s="32" t="s">
        <v/>
      </c>
      <c r="M790" s="32" t="s">
        <v/>
      </c>
      <c r="N790" s="32" t="s">
        <v/>
      </c>
      <!--$VAR_NUOVA_CELLA_PREZZI$-->
    </row>
    <row r="791" spans="1:16" ht="30.8333333333333" customHeight="1" thickTop="1" thickBot="1">
      <c r="B791" s="32" t="s">
        <v>3374</v>
      </c>
      <c r="C791" s="23" t="s">
        <v>3375</v>
      </c>
      <c r="D791" s="62" t="s">
        <v>3376</v>
      </c>
      <c r="E791" s="32">
        <v/>
      </c>
      <c r="F791" s="33">
        <v/>
      </c>
      <c r="G791" s="34">
        <v/>
      </c>
      <c r="H791" s="35">
        <v/>
      </c>
      <c r="I791" s="36">
        <f/>
        <v/>
      </c>
      <c r="J791" s="32">
        <v/>
      </c>
      <c r="K791" s="32">
        <f/>
        <v/>
      </c>
      <c r="L791" s="32" t="s">
        <v/>
      </c>
      <c r="M791" s="32" t="s">
        <v/>
      </c>
      <c r="N791" s="32" t="s">
        <v/>
      </c>
      <!--$VAR_NUOVA_CELLA_PREZZI$-->
    </row>
    <row r="792" spans="1:16" ht="10.5" customHeight="1" thickTop="1" thickBot="1">
      <c r="B792" s="32" t="s">
        <v/>
      </c>
      <c r="C792" s="23" t="s">
        <v/>
      </c>
      <c r="D792" s="23" t="s">
        <v>3377</v>
      </c>
      <c r="E792" s="32">
        <v/>
      </c>
      <c r="F792" s="33">
        <v/>
      </c>
      <c r="G792" s="34">
        <v/>
      </c>
      <c r="H792" s="35">
        <v/>
      </c>
      <c r="I792" s="36">
        <f/>
        <v/>
      </c>
      <c r="J792" s="32">
        <v/>
      </c>
      <c r="K792" s="32">
        <f/>
        <v/>
      </c>
      <c r="L792" s="32" t="s">
        <v/>
      </c>
      <c r="M792" s="32" t="s">
        <v/>
      </c>
      <c r="N792" s="32" t="s">
        <v/>
      </c>
      <!--$VAR_NUOVA_CELLA_PREZZI$-->
    </row>
    <row r="793" spans="1:16" ht="10.5" customHeight="1" thickTop="1" thickBot="1">
      <c r="B793" s="32" t="s">
        <v/>
      </c>
      <c r="C793" s="23" t="s">
        <v/>
      </c>
      <c r="D793" s="23" t="s">
        <v>3378</v>
      </c>
      <c r="E793" s="32">
        <v>8218.00</v>
      </c>
      <c r="F793" s="33">
        <v/>
      </c>
      <c r="G793" s="34">
        <v/>
      </c>
      <c r="H793" s="35">
        <v/>
      </c>
      <c r="I793" s="36">
        <f>ROUND(PRODUCT(E793:H793),2)</f>
        <v>8218.00</v>
      </c>
      <c r="J793" s="32">
        <v/>
      </c>
      <c r="K793" s="32">
        <f/>
        <v/>
      </c>
      <c r="L793" s="32" t="s">
        <v/>
      </c>
      <c r="M793" s="32" t="s">
        <v/>
      </c>
      <c r="N793" s="32" t="s">
        <v/>
      </c>
      <!--$VAR_NUOVA_CELLA_PREZZI$-->
    </row>
    <row r="794" spans="1:16" ht="10.5" customHeight="1" thickTop="1" thickBot="1">
      <c r="B794" s="32" t="s">
        <v/>
      </c>
      <c r="C794" s="23" t="s">
        <v/>
      </c>
      <c r="D794" s="32" t="s">
        <v/>
      </c>
      <c r="E794" s="32">
        <v/>
      </c>
      <c r="F794" s="33">
        <v/>
      </c>
      <c r="G794" s="34">
        <v/>
      </c>
      <c r="H794" s="35">
        <v/>
      </c>
      <c r="I794" s="36">
        <f/>
        <v/>
      </c>
      <c r="J794" s="32">
        <v/>
      </c>
      <c r="K794" s="32">
        <f/>
        <v/>
      </c>
      <c r="L794" s="32" t="s">
        <v/>
      </c>
      <c r="M794" s="32" t="s">
        <v/>
      </c>
      <c r="N794" s="32" t="s">
        <v>3385</v>
      </c>
      <!--$VAR_NUOVA_CELLA_PREZZI$-->
    </row>
    <row r="795" spans="1:16" ht="10.5" customHeight="1" thickTop="1" thickBot="1">
      <c r="B795" s="32" t="s">
        <v/>
      </c>
      <c r="C795" s="23" t="s">
        <v/>
      </c>
      <c r="D795" s="32" t="s">
        <v>3386</v>
      </c>
      <c r="E795" s="32">
        <v/>
      </c>
      <c r="F795" s="33">
        <v/>
      </c>
      <c r="G795" s="34">
        <v/>
      </c>
      <c r="H795" s="35">
        <v/>
      </c>
      <c r="I795" s="36">
        <f>ROUND(SUM(I792:I794),2)</f>
        <v>8218.00</v>
      </c>
      <c r="J795" s="32">
        <v>6.08</v>
      </c>
      <c r="K795" s="32">
        <f>ROUND(PRODUCT(I795:J795),2)</f>
        <v>49965.44</v>
      </c>
      <c r="L795" s="32" t="s">
        <v/>
      </c>
      <c r="M795" s="32" t="s">
        <v/>
      </c>
      <c r="N795" s="32" t="s">
        <v/>
      </c>
      <!--$VAR_NUOVA_CELLA_PREZZI$-->
    </row>
    <row r="796" spans="1:16" ht="10.5" customHeight="1" thickTop="1" thickBot="1">
      <c r="B796" s="32" t="s">
        <v/>
      </c>
      <c r="C796" s="23" t="s">
        <v/>
      </c>
      <c r="D796" s="32" t="s">
        <v>3392</v>
      </c>
      <c r="E796" s="32">
        <v/>
      </c>
      <c r="F796" s="33">
        <v/>
      </c>
      <c r="G796" s="34">
        <v/>
      </c>
      <c r="H796" s="35">
        <v/>
      </c>
      <c r="I796" s="36">
        <f/>
        <v/>
      </c>
      <c r="J796" s="32">
        <v/>
      </c>
      <c r="K796" s="32">
        <f/>
        <v/>
      </c>
      <c r="L796" s="32" t="s">
        <v/>
      </c>
      <c r="M796" s="32" t="s">
        <v/>
      </c>
      <c r="N796" s="32" t="s">
        <v/>
      </c>
      <!--$VAR_NUOVA_CELLA_PREZZI$-->
    </row>
    <row r="797" spans="1:16" ht="30.8333333333333" customHeight="1" thickTop="1" thickBot="1">
      <c r="B797" s="32" t="s">
        <v>3393</v>
      </c>
      <c r="C797" s="23" t="s">
        <v>3394</v>
      </c>
      <c r="D797" s="62" t="s">
        <v>3395</v>
      </c>
      <c r="E797" s="32">
        <v/>
      </c>
      <c r="F797" s="33">
        <v/>
      </c>
      <c r="G797" s="34">
        <v/>
      </c>
      <c r="H797" s="35">
        <v/>
      </c>
      <c r="I797" s="36">
        <f/>
        <v/>
      </c>
      <c r="J797" s="32">
        <v/>
      </c>
      <c r="K797" s="32">
        <f/>
        <v/>
      </c>
      <c r="L797" s="32" t="s">
        <v/>
      </c>
      <c r="M797" s="32" t="s">
        <v/>
      </c>
      <c r="N797" s="32" t="s">
        <v/>
      </c>
      <!--$VAR_NUOVA_CELLA_PREZZI$-->
    </row>
    <row r="798" spans="1:16" ht="10.5" customHeight="1" thickTop="1" thickBot="1">
      <c r="B798" s="32" t="s">
        <v/>
      </c>
      <c r="C798" s="23" t="s">
        <v/>
      </c>
      <c r="D798" s="23" t="s">
        <v>3396</v>
      </c>
      <c r="E798" s="32">
        <v/>
      </c>
      <c r="F798" s="33">
        <v/>
      </c>
      <c r="G798" s="34">
        <v/>
      </c>
      <c r="H798" s="35">
        <v/>
      </c>
      <c r="I798" s="36">
        <f/>
        <v/>
      </c>
      <c r="J798" s="32">
        <v/>
      </c>
      <c r="K798" s="32">
        <f/>
        <v/>
      </c>
      <c r="L798" s="32" t="s">
        <v/>
      </c>
      <c r="M798" s="32" t="s">
        <v/>
      </c>
      <c r="N798" s="32" t="s">
        <v/>
      </c>
      <!--$VAR_NUOVA_CELLA_PREZZI$-->
    </row>
    <row r="799" spans="1:16" ht="10.5" customHeight="1" thickTop="1" thickBot="1">
      <c r="B799" s="32" t="s">
        <v/>
      </c>
      <c r="C799" s="23" t="s">
        <v/>
      </c>
      <c r="D799" s="23" t="s">
        <v>3397</v>
      </c>
      <c r="E799" s="32">
        <v>5123.00</v>
      </c>
      <c r="F799" s="33">
        <v/>
      </c>
      <c r="G799" s="34">
        <v/>
      </c>
      <c r="H799" s="35">
        <v/>
      </c>
      <c r="I799" s="36">
        <f>ROUND(PRODUCT(E799:H799),2)</f>
        <v>5123.00</v>
      </c>
      <c r="J799" s="32">
        <v/>
      </c>
      <c r="K799" s="32">
        <f/>
        <v/>
      </c>
      <c r="L799" s="32" t="s">
        <v/>
      </c>
      <c r="M799" s="32" t="s">
        <v/>
      </c>
      <c r="N799" s="32" t="s">
        <v/>
      </c>
      <!--$VAR_NUOVA_CELLA_PREZZI$-->
    </row>
    <row r="800" spans="1:16" ht="10.5" customHeight="1" thickTop="1" thickBot="1">
      <c r="B800" s="32" t="s">
        <v/>
      </c>
      <c r="C800" s="23" t="s">
        <v/>
      </c>
      <c r="D800" s="32" t="s">
        <v/>
      </c>
      <c r="E800" s="32">
        <v/>
      </c>
      <c r="F800" s="33">
        <v/>
      </c>
      <c r="G800" s="34">
        <v/>
      </c>
      <c r="H800" s="35">
        <v/>
      </c>
      <c r="I800" s="36">
        <f/>
        <v/>
      </c>
      <c r="J800" s="32">
        <v/>
      </c>
      <c r="K800" s="32">
        <f/>
        <v/>
      </c>
      <c r="L800" s="32" t="s">
        <v/>
      </c>
      <c r="M800" s="32" t="s">
        <v/>
      </c>
      <c r="N800" s="32" t="s">
        <v>3404</v>
      </c>
      <!--$VAR_NUOVA_CELLA_PREZZI$-->
    </row>
    <row r="801" spans="1:16" ht="10.5" customHeight="1" thickTop="1" thickBot="1">
      <c r="B801" s="32" t="s">
        <v/>
      </c>
      <c r="C801" s="23" t="s">
        <v/>
      </c>
      <c r="D801" s="32" t="s">
        <v>3405</v>
      </c>
      <c r="E801" s="32">
        <v/>
      </c>
      <c r="F801" s="33">
        <v/>
      </c>
      <c r="G801" s="34">
        <v/>
      </c>
      <c r="H801" s="35">
        <v/>
      </c>
      <c r="I801" s="36">
        <f>ROUND(SUM(I798:I800),2)</f>
        <v>5123.00</v>
      </c>
      <c r="J801" s="32">
        <v>6.08</v>
      </c>
      <c r="K801" s="32">
        <f>ROUND(PRODUCT(I801:J801),2)</f>
        <v>31147.84</v>
      </c>
      <c r="L801" s="32" t="s">
        <v/>
      </c>
      <c r="M801" s="32" t="s">
        <v/>
      </c>
      <c r="N801" s="32" t="s">
        <v/>
      </c>
      <!--$VAR_NUOVA_CELLA_PREZZI$-->
    </row>
    <row r="802" spans="1:16" ht="10.5" customHeight="1" thickTop="1" thickBot="1">
      <c r="B802" s="32" t="s">
        <v/>
      </c>
      <c r="C802" s="23" t="s">
        <v/>
      </c>
      <c r="D802" s="32" t="s">
        <v>3411</v>
      </c>
      <c r="E802" s="32">
        <v/>
      </c>
      <c r="F802" s="33">
        <v/>
      </c>
      <c r="G802" s="34">
        <v/>
      </c>
      <c r="H802" s="35">
        <v/>
      </c>
      <c r="I802" s="36">
        <f/>
        <v/>
      </c>
      <c r="J802" s="32">
        <v/>
      </c>
      <c r="K802" s="32">
        <f/>
        <v/>
      </c>
      <c r="L802" s="32" t="s">
        <v/>
      </c>
      <c r="M802" s="32" t="s">
        <v/>
      </c>
      <c r="N802" s="32" t="s">
        <v/>
      </c>
      <!--$VAR_NUOVA_CELLA_PREZZI$-->
    </row>
    <row r="803" spans="1:16" ht="20.1666666666667" customHeight="1" thickTop="1" thickBot="1">
      <c r="B803" s="32" t="s">
        <v>3412</v>
      </c>
      <c r="C803" s="23" t="s">
        <v>3413</v>
      </c>
      <c r="D803" s="62" t="s">
        <v>3414</v>
      </c>
      <c r="E803" s="32">
        <v/>
      </c>
      <c r="F803" s="33">
        <v/>
      </c>
      <c r="G803" s="34">
        <v/>
      </c>
      <c r="H803" s="35">
        <v/>
      </c>
      <c r="I803" s="36">
        <f/>
        <v/>
      </c>
      <c r="J803" s="32">
        <v/>
      </c>
      <c r="K803" s="32">
        <f/>
        <v/>
      </c>
      <c r="L803" s="32" t="s">
        <v/>
      </c>
      <c r="M803" s="32" t="s">
        <v/>
      </c>
      <c r="N803" s="32" t="s">
        <v/>
      </c>
      <!--$VAR_NUOVA_CELLA_PREZZI$-->
    </row>
    <row r="804" spans="1:16" ht="10.5" customHeight="1" thickTop="1" thickBot="1">
      <c r="B804" s="32" t="s">
        <v/>
      </c>
      <c r="C804" s="23" t="s">
        <v/>
      </c>
      <c r="D804" s="23" t="s">
        <v>3415</v>
      </c>
      <c r="E804" s="32">
        <v/>
      </c>
      <c r="F804" s="33">
        <v/>
      </c>
      <c r="G804" s="34">
        <v/>
      </c>
      <c r="H804" s="35">
        <v/>
      </c>
      <c r="I804" s="36">
        <f/>
        <v/>
      </c>
      <c r="J804" s="32">
        <v/>
      </c>
      <c r="K804" s="32">
        <f/>
        <v/>
      </c>
      <c r="L804" s="32" t="s">
        <v/>
      </c>
      <c r="M804" s="32" t="s">
        <v/>
      </c>
      <c r="N804" s="32" t="s">
        <v/>
      </c>
      <!--$VAR_NUOVA_CELLA_PREZZI$-->
    </row>
    <row r="805" spans="1:16" ht="10.5" customHeight="1" thickTop="1" thickBot="1">
      <c r="B805" s="32" t="s">
        <v/>
      </c>
      <c r="C805" s="23" t="s">
        <v/>
      </c>
      <c r="D805" s="23" t="s">
        <v>3416</v>
      </c>
      <c r="E805" s="32">
        <v>382.50</v>
      </c>
      <c r="F805" s="33">
        <v/>
      </c>
      <c r="G805" s="34">
        <v/>
      </c>
      <c r="H805" s="35">
        <v/>
      </c>
      <c r="I805" s="36">
        <f>ROUND(PRODUCT(E805:H805),2)</f>
        <v>382.50</v>
      </c>
      <c r="J805" s="32">
        <v/>
      </c>
      <c r="K805" s="32">
        <f/>
        <v/>
      </c>
      <c r="L805" s="32" t="s">
        <v/>
      </c>
      <c r="M805" s="32" t="s">
        <v/>
      </c>
      <c r="N805" s="32" t="s">
        <v/>
      </c>
      <!--$VAR_NUOVA_CELLA_PREZZI$-->
    </row>
    <row r="806" spans="1:16" ht="10.5" customHeight="1" thickTop="1" thickBot="1">
      <c r="B806" s="32" t="s">
        <v/>
      </c>
      <c r="C806" s="23" t="s">
        <v/>
      </c>
      <c r="D806" s="23" t="s">
        <v>3423</v>
      </c>
      <c r="E806" s="32">
        <v>1210.50</v>
      </c>
      <c r="F806" s="33">
        <v/>
      </c>
      <c r="G806" s="34">
        <v/>
      </c>
      <c r="H806" s="35">
        <v/>
      </c>
      <c r="I806" s="36">
        <f>ROUND(PRODUCT(E806:H806),2)</f>
        <v>1210.50</v>
      </c>
      <c r="J806" s="32">
        <v/>
      </c>
      <c r="K806" s="32">
        <f/>
        <v/>
      </c>
      <c r="L806" s="32" t="s">
        <v/>
      </c>
      <c r="M806" s="32" t="s">
        <v/>
      </c>
      <c r="N806" s="32" t="s">
        <v/>
      </c>
      <!--$VAR_NUOVA_CELLA_PREZZI$-->
    </row>
    <row r="807" spans="1:16" ht="10.5" customHeight="1" thickTop="1" thickBot="1">
      <c r="B807" s="32" t="s">
        <v/>
      </c>
      <c r="C807" s="23" t="s">
        <v/>
      </c>
      <c r="D807" s="23" t="s">
        <v>3430</v>
      </c>
      <c r="E807" s="32">
        <v>405.00</v>
      </c>
      <c r="F807" s="33">
        <v/>
      </c>
      <c r="G807" s="34">
        <v/>
      </c>
      <c r="H807" s="35">
        <v/>
      </c>
      <c r="I807" s="36">
        <f>ROUND(PRODUCT(E807:H807),2)</f>
        <v>405.00</v>
      </c>
      <c r="J807" s="32">
        <v/>
      </c>
      <c r="K807" s="32">
        <f/>
        <v/>
      </c>
      <c r="L807" s="32" t="s">
        <v/>
      </c>
      <c r="M807" s="32" t="s">
        <v/>
      </c>
      <c r="N807" s="32" t="s">
        <v/>
      </c>
      <!--$VAR_NUOVA_CELLA_PREZZI$-->
    </row>
    <row r="808" spans="1:16" ht="10.5" customHeight="1" thickTop="1" thickBot="1">
      <c r="B808" s="32" t="s">
        <v/>
      </c>
      <c r="C808" s="23" t="s">
        <v/>
      </c>
      <c r="D808" s="32" t="s">
        <v/>
      </c>
      <c r="E808" s="32">
        <v/>
      </c>
      <c r="F808" s="33">
        <v/>
      </c>
      <c r="G808" s="34">
        <v/>
      </c>
      <c r="H808" s="35">
        <v/>
      </c>
      <c r="I808" s="36">
        <f/>
        <v/>
      </c>
      <c r="J808" s="32">
        <v/>
      </c>
      <c r="K808" s="32">
        <f/>
        <v/>
      </c>
      <c r="L808" s="32" t="s">
        <v/>
      </c>
      <c r="M808" s="32" t="s">
        <v/>
      </c>
      <c r="N808" s="32" t="s">
        <v>3437</v>
      </c>
      <!--$VAR_NUOVA_CELLA_PREZZI$-->
    </row>
    <row r="809" spans="1:16" ht="10.5" customHeight="1" thickTop="1" thickBot="1">
      <c r="B809" s="32" t="s">
        <v/>
      </c>
      <c r="C809" s="23" t="s">
        <v/>
      </c>
      <c r="D809" s="32" t="s">
        <v>3438</v>
      </c>
      <c r="E809" s="32">
        <v/>
      </c>
      <c r="F809" s="33">
        <v/>
      </c>
      <c r="G809" s="34">
        <v/>
      </c>
      <c r="H809" s="35">
        <v/>
      </c>
      <c r="I809" s="36">
        <f>ROUND(SUM(I804:I808),2)</f>
        <v>1998.00</v>
      </c>
      <c r="J809" s="32">
        <v>14.57</v>
      </c>
      <c r="K809" s="32">
        <f>ROUND(PRODUCT(I809:J809),2)</f>
        <v>29110.86</v>
      </c>
      <c r="L809" s="32" t="s">
        <v/>
      </c>
      <c r="M809" s="32" t="s">
        <v/>
      </c>
      <c r="N809" s="32" t="s">
        <v/>
      </c>
      <!--$VAR_NUOVA_CELLA_PREZZI$-->
    </row>
    <row r="810" spans="1:16" ht="10.5" customHeight="1" thickTop="1" thickBot="1">
      <c r="B810" s="32" t="s">
        <v/>
      </c>
      <c r="C810" s="23" t="s">
        <v/>
      </c>
      <c r="D810" s="32" t="s">
        <v>3444</v>
      </c>
      <c r="E810" s="32">
        <v/>
      </c>
      <c r="F810" s="33">
        <v/>
      </c>
      <c r="G810" s="34">
        <v/>
      </c>
      <c r="H810" s="35">
        <v/>
      </c>
      <c r="I810" s="36">
        <f/>
        <v/>
      </c>
      <c r="J810" s="32">
        <v/>
      </c>
      <c r="K810" s="32">
        <f/>
        <v/>
      </c>
      <c r="L810" s="32" t="s">
        <v/>
      </c>
      <c r="M810" s="32" t="s">
        <v/>
      </c>
      <c r="N810" s="32" t="s">
        <v/>
      </c>
      <!--$VAR_NUOVA_CELLA_PREZZI$-->
    </row>
    <row r="811" spans="1:16" ht="20.1666666666667" customHeight="1" thickTop="1" thickBot="1">
      <c r="B811" s="32" t="s">
        <v>3445</v>
      </c>
      <c r="C811" s="23" t="s">
        <v>3446</v>
      </c>
      <c r="D811" s="62" t="s">
        <v>3447</v>
      </c>
      <c r="E811" s="32">
        <v/>
      </c>
      <c r="F811" s="33">
        <v/>
      </c>
      <c r="G811" s="34">
        <v/>
      </c>
      <c r="H811" s="35">
        <v/>
      </c>
      <c r="I811" s="36">
        <f/>
        <v/>
      </c>
      <c r="J811" s="32">
        <v/>
      </c>
      <c r="K811" s="32">
        <f/>
        <v/>
      </c>
      <c r="L811" s="32" t="s">
        <v/>
      </c>
      <c r="M811" s="32" t="s">
        <v/>
      </c>
      <c r="N811" s="32" t="s">
        <v/>
      </c>
      <!--$VAR_NUOVA_CELLA_PREZZI$-->
    </row>
    <row r="812" spans="1:16" ht="10.5" customHeight="1" thickTop="1" thickBot="1">
      <c r="B812" s="32" t="s">
        <v/>
      </c>
      <c r="C812" s="23" t="s">
        <v/>
      </c>
      <c r="D812" s="23" t="s">
        <v>3448</v>
      </c>
      <c r="E812" s="32">
        <v/>
      </c>
      <c r="F812" s="33">
        <v/>
      </c>
      <c r="G812" s="34">
        <v/>
      </c>
      <c r="H812" s="35">
        <v/>
      </c>
      <c r="I812" s="36">
        <f/>
        <v/>
      </c>
      <c r="J812" s="32">
        <v/>
      </c>
      <c r="K812" s="32">
        <f/>
        <v/>
      </c>
      <c r="L812" s="32" t="s">
        <v/>
      </c>
      <c r="M812" s="32" t="s">
        <v/>
      </c>
      <c r="N812" s="32" t="s">
        <v/>
      </c>
      <!--$VAR_NUOVA_CELLA_PREZZI$-->
    </row>
    <row r="813" spans="1:16" ht="10.5" customHeight="1" thickTop="1" thickBot="1">
      <c r="B813" s="32" t="s">
        <v/>
      </c>
      <c r="C813" s="23" t="s">
        <v/>
      </c>
      <c r="D813" s="23" t="s">
        <v>3449</v>
      </c>
      <c r="E813" s="32">
        <v>832.50</v>
      </c>
      <c r="F813" s="33">
        <v/>
      </c>
      <c r="G813" s="34">
        <v/>
      </c>
      <c r="H813" s="35">
        <v/>
      </c>
      <c r="I813" s="36">
        <f>ROUND(PRODUCT(E813:H813),2)</f>
        <v>832.50</v>
      </c>
      <c r="J813" s="32">
        <v/>
      </c>
      <c r="K813" s="32">
        <f/>
        <v/>
      </c>
      <c r="L813" s="32" t="s">
        <v/>
      </c>
      <c r="M813" s="32" t="s">
        <v/>
      </c>
      <c r="N813" s="32" t="s">
        <v/>
      </c>
      <!--$VAR_NUOVA_CELLA_PREZZI$-->
    </row>
    <row r="814" spans="1:16" ht="10.5" customHeight="1" thickTop="1" thickBot="1">
      <c r="B814" s="32" t="s">
        <v/>
      </c>
      <c r="C814" s="23" t="s">
        <v/>
      </c>
      <c r="D814" s="32" t="s">
        <v/>
      </c>
      <c r="E814" s="32">
        <v/>
      </c>
      <c r="F814" s="33">
        <v/>
      </c>
      <c r="G814" s="34">
        <v/>
      </c>
      <c r="H814" s="35">
        <v/>
      </c>
      <c r="I814" s="36">
        <f/>
        <v/>
      </c>
      <c r="J814" s="32">
        <v/>
      </c>
      <c r="K814" s="32">
        <f/>
        <v/>
      </c>
      <c r="L814" s="32" t="s">
        <v/>
      </c>
      <c r="M814" s="32" t="s">
        <v/>
      </c>
      <c r="N814" s="32" t="s">
        <v>3456</v>
      </c>
      <!--$VAR_NUOVA_CELLA_PREZZI$-->
    </row>
    <row r="815" spans="1:16" ht="10.5" customHeight="1" thickTop="1" thickBot="1">
      <c r="B815" s="32" t="s">
        <v/>
      </c>
      <c r="C815" s="23" t="s">
        <v/>
      </c>
      <c r="D815" s="32" t="s">
        <v>3457</v>
      </c>
      <c r="E815" s="32">
        <v/>
      </c>
      <c r="F815" s="33">
        <v/>
      </c>
      <c r="G815" s="34">
        <v/>
      </c>
      <c r="H815" s="35">
        <v/>
      </c>
      <c r="I815" s="36">
        <f>ROUND(SUM(I812:I814),2)</f>
        <v>832.50</v>
      </c>
      <c r="J815" s="32">
        <v>14.57</v>
      </c>
      <c r="K815" s="32">
        <f>ROUND(PRODUCT(I815:J815),2)</f>
        <v>12129.53</v>
      </c>
      <c r="L815" s="32" t="s">
        <v/>
      </c>
      <c r="M815" s="32" t="s">
        <v/>
      </c>
      <c r="N815" s="32" t="s">
        <v/>
      </c>
      <!--$VAR_NUOVA_CELLA_PREZZI$-->
    </row>
    <row r="816" spans="1:16" ht="10.5" customHeight="1" thickTop="1" thickBot="1">
      <c r="B816" s="32" t="s">
        <v/>
      </c>
      <c r="C816" s="23" t="s">
        <v/>
      </c>
      <c r="D816" s="32" t="s">
        <v>3463</v>
      </c>
      <c r="E816" s="32">
        <v/>
      </c>
      <c r="F816" s="33">
        <v/>
      </c>
      <c r="G816" s="34">
        <v/>
      </c>
      <c r="H816" s="35">
        <v/>
      </c>
      <c r="I816" s="36">
        <f/>
        <v/>
      </c>
      <c r="J816" s="32">
        <v/>
      </c>
      <c r="K816" s="32">
        <f/>
        <v/>
      </c>
      <c r="L816" s="32" t="s">
        <v/>
      </c>
      <c r="M816" s="32" t="s">
        <v/>
      </c>
      <c r="N816" s="32" t="s">
        <v/>
      </c>
      <!--$VAR_NUOVA_CELLA_PREZZI$-->
    </row>
    <row r="817" spans="1:16" ht="19.1666666666667" customHeight="1" thickTop="1" thickBot="1">
      <c r="B817" s="32" t="s">
        <v>3464</v>
      </c>
      <c r="C817" s="23" t="s">
        <v>3465</v>
      </c>
      <c r="D817" s="62" t="s">
        <v>3466</v>
      </c>
      <c r="E817" s="32">
        <v/>
      </c>
      <c r="F817" s="33">
        <v/>
      </c>
      <c r="G817" s="34">
        <v/>
      </c>
      <c r="H817" s="35">
        <v/>
      </c>
      <c r="I817" s="36">
        <f/>
        <v/>
      </c>
      <c r="J817" s="32">
        <v/>
      </c>
      <c r="K817" s="32">
        <f/>
        <v/>
      </c>
      <c r="L817" s="32" t="s">
        <v/>
      </c>
      <c r="M817" s="32" t="s">
        <v/>
      </c>
      <c r="N817" s="32" t="s">
        <v/>
      </c>
      <!--$VAR_NUOVA_CELLA_PREZZI$-->
    </row>
    <row r="818" spans="1:16" ht="10.5" customHeight="1" thickTop="1" thickBot="1">
      <c r="B818" s="32" t="s">
        <v/>
      </c>
      <c r="C818" s="23" t="s">
        <v/>
      </c>
      <c r="D818" s="23" t="s">
        <v>3467</v>
      </c>
      <c r="E818" s="32">
        <v/>
      </c>
      <c r="F818" s="33">
        <v/>
      </c>
      <c r="G818" s="34">
        <v/>
      </c>
      <c r="H818" s="35">
        <v/>
      </c>
      <c r="I818" s="36">
        <f/>
        <v/>
      </c>
      <c r="J818" s="32">
        <v/>
      </c>
      <c r="K818" s="32">
        <f/>
        <v/>
      </c>
      <c r="L818" s="32" t="s">
        <v/>
      </c>
      <c r="M818" s="32" t="s">
        <v/>
      </c>
      <c r="N818" s="32" t="s">
        <v/>
      </c>
      <!--$VAR_NUOVA_CELLA_PREZZI$-->
    </row>
    <row r="819" spans="1:16" ht="10.5" customHeight="1" thickTop="1" thickBot="1">
      <c r="B819" s="32" t="s">
        <v/>
      </c>
      <c r="C819" s="23" t="s">
        <v/>
      </c>
      <c r="D819" s="23" t="s">
        <v>3468</v>
      </c>
      <c r="E819" s="32">
        <v/>
      </c>
      <c r="F819" s="33">
        <v/>
      </c>
      <c r="G819" s="34">
        <v/>
      </c>
      <c r="H819" s="35">
        <v>0</v>
      </c>
      <c r="I819" s="36">
        <f>ROUND(PRODUCT(E819:H819),2)</f>
        <v>0.00</v>
      </c>
      <c r="J819" s="32">
        <v/>
      </c>
      <c r="K819" s="32">
        <f/>
        <v/>
      </c>
      <c r="L819" s="32" t="s">
        <v/>
      </c>
      <c r="M819" s="32" t="s">
        <v/>
      </c>
      <c r="N819" s="32" t="s">
        <v/>
      </c>
      <!--$VAR_NUOVA_CELLA_PREZZI$-->
    </row>
    <row r="820" spans="1:16" ht="10.5" customHeight="1" thickTop="1" thickBot="1">
      <c r="B820" s="32" t="s">
        <v/>
      </c>
      <c r="C820" s="23" t="s">
        <v/>
      </c>
      <c r="D820" s="23" t="s">
        <v>3475</v>
      </c>
      <c r="E820" s="32">
        <v>66.20</v>
      </c>
      <c r="F820" s="33">
        <v/>
      </c>
      <c r="G820" s="34">
        <v/>
      </c>
      <c r="H820" s="35">
        <v/>
      </c>
      <c r="I820" s="36">
        <f>ROUND(PRODUCT(E820:H820),2)</f>
        <v>66.20</v>
      </c>
      <c r="J820" s="32">
        <v/>
      </c>
      <c r="K820" s="32">
        <f/>
        <v/>
      </c>
      <c r="L820" s="32" t="s">
        <v/>
      </c>
      <c r="M820" s="32" t="s">
        <v/>
      </c>
      <c r="N820" s="32" t="s">
        <v/>
      </c>
      <!--$VAR_NUOVA_CELLA_PREZZI$-->
    </row>
    <row r="821" spans="1:16" ht="10.5" customHeight="1" thickTop="1" thickBot="1">
      <c r="B821" s="32" t="s">
        <v/>
      </c>
      <c r="C821" s="23" t="s">
        <v/>
      </c>
      <c r="D821" s="23" t="s">
        <v>3482</v>
      </c>
      <c r="E821" s="32">
        <v>38.46</v>
      </c>
      <c r="F821" s="33">
        <v/>
      </c>
      <c r="G821" s="34">
        <v/>
      </c>
      <c r="H821" s="35">
        <v/>
      </c>
      <c r="I821" s="36">
        <f>ROUND(PRODUCT(E821:H821),2)</f>
        <v>38.46</v>
      </c>
      <c r="J821" s="32">
        <v/>
      </c>
      <c r="K821" s="32">
        <f/>
        <v/>
      </c>
      <c r="L821" s="32" t="s">
        <v/>
      </c>
      <c r="M821" s="32" t="s">
        <v/>
      </c>
      <c r="N821" s="32" t="s">
        <v/>
      </c>
      <!--$VAR_NUOVA_CELLA_PREZZI$-->
    </row>
    <row r="822" spans="1:16" ht="10.5" customHeight="1" thickTop="1" thickBot="1">
      <c r="B822" s="32" t="s">
        <v/>
      </c>
      <c r="C822" s="23" t="s">
        <v/>
      </c>
      <c r="D822" s="23" t="s">
        <v>3489</v>
      </c>
      <c r="E822" s="32">
        <v>180.63</v>
      </c>
      <c r="F822" s="33">
        <v/>
      </c>
      <c r="G822" s="34">
        <v/>
      </c>
      <c r="H822" s="35">
        <v/>
      </c>
      <c r="I822" s="36">
        <f>ROUND(PRODUCT(E822:H822),2)</f>
        <v>180.63</v>
      </c>
      <c r="J822" s="32">
        <v/>
      </c>
      <c r="K822" s="32">
        <f/>
        <v/>
      </c>
      <c r="L822" s="32" t="s">
        <v/>
      </c>
      <c r="M822" s="32" t="s">
        <v/>
      </c>
      <c r="N822" s="32" t="s">
        <v/>
      </c>
      <!--$VAR_NUOVA_CELLA_PREZZI$-->
    </row>
    <row r="823" spans="1:16" ht="10.5" customHeight="1" thickTop="1" thickBot="1">
      <c r="B823" s="32" t="s">
        <v/>
      </c>
      <c r="C823" s="23" t="s">
        <v/>
      </c>
      <c r="D823" s="23" t="s">
        <v>3496</v>
      </c>
      <c r="E823" s="32">
        <v>308.93</v>
      </c>
      <c r="F823" s="33">
        <v/>
      </c>
      <c r="G823" s="34">
        <v/>
      </c>
      <c r="H823" s="35">
        <v/>
      </c>
      <c r="I823" s="36">
        <f>ROUND(PRODUCT(E823:H823),2)</f>
        <v>308.93</v>
      </c>
      <c r="J823" s="32">
        <v/>
      </c>
      <c r="K823" s="32">
        <f/>
        <v/>
      </c>
      <c r="L823" s="32" t="s">
        <v/>
      </c>
      <c r="M823" s="32" t="s">
        <v/>
      </c>
      <c r="N823" s="32" t="s">
        <v/>
      </c>
      <!--$VAR_NUOVA_CELLA_PREZZI$-->
    </row>
    <row r="824" spans="1:16" ht="10.5" customHeight="1" thickTop="1" thickBot="1">
      <c r="B824" s="32" t="s">
        <v/>
      </c>
      <c r="C824" s="23" t="s">
        <v/>
      </c>
      <c r="D824" s="32" t="s">
        <v/>
      </c>
      <c r="E824" s="32">
        <v/>
      </c>
      <c r="F824" s="33">
        <v/>
      </c>
      <c r="G824" s="34">
        <v/>
      </c>
      <c r="H824" s="35">
        <v/>
      </c>
      <c r="I824" s="36">
        <f/>
        <v/>
      </c>
      <c r="J824" s="32">
        <v/>
      </c>
      <c r="K824" s="32">
        <f/>
        <v/>
      </c>
      <c r="L824" s="32" t="s">
        <v/>
      </c>
      <c r="M824" s="32" t="s">
        <v/>
      </c>
      <c r="N824" s="32" t="s">
        <v>3503</v>
      </c>
      <!--$VAR_NUOVA_CELLA_PREZZI$-->
    </row>
    <row r="825" spans="1:16" ht="10.5" customHeight="1" thickTop="1" thickBot="1">
      <c r="B825" s="32" t="s">
        <v/>
      </c>
      <c r="C825" s="23" t="s">
        <v/>
      </c>
      <c r="D825" s="32" t="s">
        <v>3504</v>
      </c>
      <c r="E825" s="32">
        <v/>
      </c>
      <c r="F825" s="33">
        <v/>
      </c>
      <c r="G825" s="34">
        <v/>
      </c>
      <c r="H825" s="35">
        <v/>
      </c>
      <c r="I825" s="36">
        <f>ROUND(SUM(I818:I824),2)</f>
        <v>594.22</v>
      </c>
      <c r="J825" s="32">
        <v>17.48</v>
      </c>
      <c r="K825" s="32">
        <f>ROUND(PRODUCT(I825:J825),2)</f>
        <v>10386.97</v>
      </c>
      <c r="L825" s="32" t="s">
        <v/>
      </c>
      <c r="M825" s="32" t="s">
        <v/>
      </c>
      <c r="N825" s="32" t="s">
        <v/>
      </c>
      <!--$VAR_NUOVA_CELLA_PREZZI$-->
    </row>
    <row r="826" spans="1:16" ht="10.5" customHeight="1" thickTop="1" thickBot="1">
      <c r="B826" s="32" t="s">
        <v/>
      </c>
      <c r="C826" s="23" t="s">
        <v/>
      </c>
      <c r="D826" s="32" t="s">
        <v>3510</v>
      </c>
      <c r="E826" s="32">
        <v/>
      </c>
      <c r="F826" s="33">
        <v/>
      </c>
      <c r="G826" s="34">
        <v/>
      </c>
      <c r="H826" s="35">
        <v/>
      </c>
      <c r="I826" s="36">
        <f/>
        <v/>
      </c>
      <c r="J826" s="32">
        <v/>
      </c>
      <c r="K826" s="32">
        <f/>
        <v/>
      </c>
      <c r="L826" s="32" t="s">
        <v/>
      </c>
      <c r="M826" s="32" t="s">
        <v/>
      </c>
      <c r="N826" s="32" t="s">
        <v/>
      </c>
      <!--$VAR_NUOVA_CELLA_PREZZI$-->
    </row>
    <row r="827" spans="1:16" ht="19.1666666666667" customHeight="1" thickTop="1" thickBot="1">
      <c r="B827" s="32" t="s">
        <v>3511</v>
      </c>
      <c r="C827" s="23" t="s">
        <v>3512</v>
      </c>
      <c r="D827" s="62" t="s">
        <v>3513</v>
      </c>
      <c r="E827" s="32">
        <v/>
      </c>
      <c r="F827" s="33">
        <v/>
      </c>
      <c r="G827" s="34">
        <v/>
      </c>
      <c r="H827" s="35">
        <v/>
      </c>
      <c r="I827" s="36">
        <f/>
        <v/>
      </c>
      <c r="J827" s="32">
        <v/>
      </c>
      <c r="K827" s="32">
        <f/>
        <v/>
      </c>
      <c r="L827" s="32" t="s">
        <v/>
      </c>
      <c r="M827" s="32" t="s">
        <v/>
      </c>
      <c r="N827" s="32" t="s">
        <v/>
      </c>
      <!--$VAR_NUOVA_CELLA_PREZZI$-->
    </row>
    <row r="828" spans="1:16" ht="10.5" customHeight="1" thickTop="1" thickBot="1">
      <c r="B828" s="32" t="s">
        <v/>
      </c>
      <c r="C828" s="23" t="s">
        <v/>
      </c>
      <c r="D828" s="23" t="s">
        <v>3514</v>
      </c>
      <c r="E828" s="32">
        <v/>
      </c>
      <c r="F828" s="33">
        <v/>
      </c>
      <c r="G828" s="34">
        <v/>
      </c>
      <c r="H828" s="35">
        <v/>
      </c>
      <c r="I828" s="36">
        <f/>
        <v/>
      </c>
      <c r="J828" s="32">
        <v/>
      </c>
      <c r="K828" s="32">
        <f/>
        <v/>
      </c>
      <c r="L828" s="32" t="s">
        <v/>
      </c>
      <c r="M828" s="32" t="s">
        <v/>
      </c>
      <c r="N828" s="32" t="s">
        <v/>
      </c>
      <!--$VAR_NUOVA_CELLA_PREZZI$-->
    </row>
    <row r="829" spans="1:16" ht="10.5" customHeight="1" thickTop="1" thickBot="1">
      <c r="B829" s="32" t="s">
        <v/>
      </c>
      <c r="C829" s="23" t="s">
        <v/>
      </c>
      <c r="D829" s="23" t="s">
        <v>3515</v>
      </c>
      <c r="E829" s="32">
        <v/>
      </c>
      <c r="F829" s="33">
        <v/>
      </c>
      <c r="G829" s="34">
        <v/>
      </c>
      <c r="H829" s="35">
        <v>0</v>
      </c>
      <c r="I829" s="36">
        <f>ROUND(PRODUCT(E829:H829),2)</f>
        <v>0.00</v>
      </c>
      <c r="J829" s="32">
        <v/>
      </c>
      <c r="K829" s="32">
        <f/>
        <v/>
      </c>
      <c r="L829" s="32" t="s">
        <v/>
      </c>
      <c r="M829" s="32" t="s">
        <v/>
      </c>
      <c r="N829" s="32" t="s">
        <v/>
      </c>
      <!--$VAR_NUOVA_CELLA_PREZZI$-->
    </row>
    <row r="830" spans="1:16" ht="10.5" customHeight="1" thickTop="1" thickBot="1">
      <c r="B830" s="32" t="s">
        <v/>
      </c>
      <c r="C830" s="23" t="s">
        <v/>
      </c>
      <c r="D830" s="23" t="s">
        <v>3522</v>
      </c>
      <c r="E830" s="32">
        <v>472.76</v>
      </c>
      <c r="F830" s="33">
        <v/>
      </c>
      <c r="G830" s="34">
        <v/>
      </c>
      <c r="H830" s="35">
        <v/>
      </c>
      <c r="I830" s="36">
        <f>ROUND(PRODUCT(E830:H830),2)</f>
        <v>472.76</v>
      </c>
      <c r="J830" s="32">
        <v/>
      </c>
      <c r="K830" s="32">
        <f/>
        <v/>
      </c>
      <c r="L830" s="32" t="s">
        <v/>
      </c>
      <c r="M830" s="32" t="s">
        <v/>
      </c>
      <c r="N830" s="32" t="s">
        <v/>
      </c>
      <!--$VAR_NUOVA_CELLA_PREZZI$-->
    </row>
    <row r="831" spans="1:16" ht="10.5" customHeight="1" thickTop="1" thickBot="1">
      <c r="B831" s="32" t="s">
        <v/>
      </c>
      <c r="C831" s="23" t="s">
        <v/>
      </c>
      <c r="D831" s="23" t="s">
        <v>3529</v>
      </c>
      <c r="E831" s="32">
        <v>62.50</v>
      </c>
      <c r="F831" s="33">
        <v/>
      </c>
      <c r="G831" s="34">
        <v/>
      </c>
      <c r="H831" s="35">
        <v/>
      </c>
      <c r="I831" s="36">
        <f>ROUND(PRODUCT(E831:H831),2)</f>
        <v>62.50</v>
      </c>
      <c r="J831" s="32">
        <v/>
      </c>
      <c r="K831" s="32">
        <f/>
        <v/>
      </c>
      <c r="L831" s="32" t="s">
        <v/>
      </c>
      <c r="M831" s="32" t="s">
        <v/>
      </c>
      <c r="N831" s="32" t="s">
        <v/>
      </c>
      <!--$VAR_NUOVA_CELLA_PREZZI$-->
    </row>
    <row r="832" spans="1:16" ht="10.5" customHeight="1" thickTop="1" thickBot="1">
      <c r="B832" s="32" t="s">
        <v/>
      </c>
      <c r="C832" s="23" t="s">
        <v/>
      </c>
      <c r="D832" s="32" t="s">
        <v/>
      </c>
      <c r="E832" s="32">
        <v/>
      </c>
      <c r="F832" s="33">
        <v/>
      </c>
      <c r="G832" s="34">
        <v/>
      </c>
      <c r="H832" s="35">
        <v/>
      </c>
      <c r="I832" s="36">
        <f/>
        <v/>
      </c>
      <c r="J832" s="32">
        <v/>
      </c>
      <c r="K832" s="32">
        <f/>
        <v/>
      </c>
      <c r="L832" s="32" t="s">
        <v/>
      </c>
      <c r="M832" s="32" t="s">
        <v/>
      </c>
      <c r="N832" s="32" t="s">
        <v>3536</v>
      </c>
      <!--$VAR_NUOVA_CELLA_PREZZI$-->
    </row>
    <row r="833" spans="1:16" ht="10.5" customHeight="1" thickTop="1" thickBot="1">
      <c r="B833" s="32" t="s">
        <v/>
      </c>
      <c r="C833" s="23" t="s">
        <v/>
      </c>
      <c r="D833" s="32" t="s">
        <v>3537</v>
      </c>
      <c r="E833" s="32">
        <v/>
      </c>
      <c r="F833" s="33">
        <v/>
      </c>
      <c r="G833" s="34">
        <v/>
      </c>
      <c r="H833" s="35">
        <v/>
      </c>
      <c r="I833" s="36">
        <f>ROUND(SUM(I828:I832),2)</f>
        <v>535.26</v>
      </c>
      <c r="J833" s="32">
        <v>17.48</v>
      </c>
      <c r="K833" s="32">
        <f>ROUND(PRODUCT(I833:J833),2)</f>
        <v>9356.34</v>
      </c>
      <c r="L833" s="32" t="s">
        <v/>
      </c>
      <c r="M833" s="32" t="s">
        <v/>
      </c>
      <c r="N833" s="32" t="s">
        <v/>
      </c>
      <!--$VAR_NUOVA_CELLA_PREZZI$-->
    </row>
    <row r="834" spans="1:16" ht="10.5" customHeight="1" thickTop="1" thickBot="1">
      <c r="B834" s="32" t="s">
        <v/>
      </c>
      <c r="C834" s="23" t="s">
        <v/>
      </c>
      <c r="D834" s="32" t="s">
        <v>3543</v>
      </c>
      <c r="E834" s="32">
        <v/>
      </c>
      <c r="F834" s="33">
        <v/>
      </c>
      <c r="G834" s="34">
        <v/>
      </c>
      <c r="H834" s="35">
        <v/>
      </c>
      <c r="I834" s="36">
        <f/>
        <v/>
      </c>
      <c r="J834" s="32">
        <v/>
      </c>
      <c r="K834" s="32">
        <f/>
        <v/>
      </c>
      <c r="L834" s="32" t="s">
        <v/>
      </c>
      <c r="M834" s="32" t="s">
        <v/>
      </c>
      <c r="N834" s="32" t="s">
        <v/>
      </c>
      <!--$VAR_NUOVA_CELLA_PREZZI$-->
    </row>
    <row r="835" spans="1:16" ht="28.3333333333333" customHeight="1" thickTop="1" thickBot="1">
      <c r="B835" s="32" t="s">
        <v>3544</v>
      </c>
      <c r="C835" s="23" t="s">
        <v>3545</v>
      </c>
      <c r="D835" s="62" t="s">
        <v>3546</v>
      </c>
      <c r="E835" s="32">
        <v/>
      </c>
      <c r="F835" s="33">
        <v/>
      </c>
      <c r="G835" s="34">
        <v/>
      </c>
      <c r="H835" s="35">
        <v/>
      </c>
      <c r="I835" s="36">
        <f/>
        <v/>
      </c>
      <c r="J835" s="32">
        <v/>
      </c>
      <c r="K835" s="32">
        <f/>
        <v/>
      </c>
      <c r="L835" s="32" t="s">
        <v/>
      </c>
      <c r="M835" s="32" t="s">
        <v/>
      </c>
      <c r="N835" s="32" t="s">
        <v/>
      </c>
      <!--$VAR_NUOVA_CELLA_PREZZI$-->
    </row>
    <row r="836" spans="1:16" ht="10.5" customHeight="1" thickTop="1" thickBot="1">
      <c r="B836" s="32" t="s">
        <v/>
      </c>
      <c r="C836" s="23" t="s">
        <v/>
      </c>
      <c r="D836" s="23" t="s">
        <v>3547</v>
      </c>
      <c r="E836" s="32">
        <v/>
      </c>
      <c r="F836" s="33">
        <v/>
      </c>
      <c r="G836" s="34">
        <v/>
      </c>
      <c r="H836" s="35">
        <v/>
      </c>
      <c r="I836" s="36">
        <f/>
        <v/>
      </c>
      <c r="J836" s="32">
        <v/>
      </c>
      <c r="K836" s="32">
        <f/>
        <v/>
      </c>
      <c r="L836" s="32" t="s">
        <v/>
      </c>
      <c r="M836" s="32" t="s">
        <v/>
      </c>
      <c r="N836" s="32" t="s">
        <v/>
      </c>
      <!--$VAR_NUOVA_CELLA_PREZZI$-->
    </row>
    <row r="837" spans="1:16" ht="10.5" customHeight="1" thickTop="1" thickBot="1">
      <c r="B837" s="32" t="s">
        <v/>
      </c>
      <c r="C837" s="23" t="s">
        <v/>
      </c>
      <c r="D837" s="23" t="s">
        <v>3548</v>
      </c>
      <c r="E837" s="32">
        <v>0.12</v>
      </c>
      <c r="F837" s="33">
        <v/>
      </c>
      <c r="G837" s="34">
        <v/>
      </c>
      <c r="H837" s="35">
        <v/>
      </c>
      <c r="I837" s="36">
        <f>ROUND(PRODUCT(E837:H837),2)</f>
        <v>0.12</v>
      </c>
      <c r="J837" s="32">
        <v/>
      </c>
      <c r="K837" s="32">
        <f/>
        <v/>
      </c>
      <c r="L837" s="32" t="s">
        <v/>
      </c>
      <c r="M837" s="32" t="s">
        <v/>
      </c>
      <c r="N837" s="32" t="s">
        <v/>
      </c>
      <!--$VAR_NUOVA_CELLA_PREZZI$-->
    </row>
    <row r="838" spans="1:16" ht="10.5" customHeight="1" thickTop="1" thickBot="1">
      <c r="B838" s="32" t="s">
        <v/>
      </c>
      <c r="C838" s="23" t="s">
        <v/>
      </c>
      <c r="D838" s="32" t="s">
        <v/>
      </c>
      <c r="E838" s="32">
        <v/>
      </c>
      <c r="F838" s="33">
        <v/>
      </c>
      <c r="G838" s="34">
        <v/>
      </c>
      <c r="H838" s="35">
        <v/>
      </c>
      <c r="I838" s="36">
        <f/>
        <v/>
      </c>
      <c r="J838" s="32">
        <v/>
      </c>
      <c r="K838" s="32">
        <f/>
        <v/>
      </c>
      <c r="L838" s="32" t="s">
        <v/>
      </c>
      <c r="M838" s="32" t="s">
        <v/>
      </c>
      <c r="N838" s="32" t="s">
        <v>3555</v>
      </c>
      <!--$VAR_NUOVA_CELLA_PREZZI$-->
    </row>
    <row r="839" spans="1:16" ht="10.5" customHeight="1" thickTop="1" thickBot="1">
      <c r="B839" s="32" t="s">
        <v/>
      </c>
      <c r="C839" s="23" t="s">
        <v/>
      </c>
      <c r="D839" s="32" t="s">
        <v>3556</v>
      </c>
      <c r="E839" s="32">
        <v/>
      </c>
      <c r="F839" s="33">
        <v/>
      </c>
      <c r="G839" s="34">
        <v/>
      </c>
      <c r="H839" s="35">
        <v/>
      </c>
      <c r="I839" s="36">
        <f>ROUND(SUM(I836:I838),2)</f>
        <v>0.12</v>
      </c>
      <c r="J839" s="32">
        <v>1510.16</v>
      </c>
      <c r="K839" s="32">
        <f>ROUND(PRODUCT(I839:J839),2)</f>
        <v>181.22</v>
      </c>
      <c r="L839" s="32" t="s">
        <v/>
      </c>
      <c r="M839" s="32" t="s">
        <v/>
      </c>
      <c r="N839" s="32" t="s">
        <v/>
      </c>
      <!--$VAR_NUOVA_CELLA_PREZZI$-->
    </row>
    <row r="840" spans="1:16" ht="10.5" customHeight="1" thickTop="1" thickBot="1">
      <c r="B840" s="32" t="s">
        <v/>
      </c>
      <c r="C840" s="23" t="s">
        <v/>
      </c>
      <c r="D840" s="32" t="s">
        <v>3562</v>
      </c>
      <c r="E840" s="32">
        <v/>
      </c>
      <c r="F840" s="33">
        <v/>
      </c>
      <c r="G840" s="34">
        <v/>
      </c>
      <c r="H840" s="35">
        <v/>
      </c>
      <c r="I840" s="36">
        <f/>
        <v/>
      </c>
      <c r="J840" s="32">
        <v/>
      </c>
      <c r="K840" s="32">
        <f/>
        <v/>
      </c>
      <c r="L840" s="32" t="s">
        <v/>
      </c>
      <c r="M840" s="32" t="s">
        <v/>
      </c>
      <c r="N840" s="32" t="s">
        <v/>
      </c>
      <!--$VAR_NUOVA_CELLA_PREZZI$-->
    </row>
    <row r="841" spans="1:16" ht="28.3333333333333" customHeight="1" thickTop="1" thickBot="1">
      <c r="B841" s="32" t="s">
        <v>3563</v>
      </c>
      <c r="C841" s="23" t="s">
        <v>3564</v>
      </c>
      <c r="D841" s="62" t="s">
        <v>3565</v>
      </c>
      <c r="E841" s="32">
        <v/>
      </c>
      <c r="F841" s="33">
        <v/>
      </c>
      <c r="G841" s="34">
        <v/>
      </c>
      <c r="H841" s="35">
        <v/>
      </c>
      <c r="I841" s="36">
        <f/>
        <v/>
      </c>
      <c r="J841" s="32">
        <v/>
      </c>
      <c r="K841" s="32">
        <f/>
        <v/>
      </c>
      <c r="L841" s="32" t="s">
        <v/>
      </c>
      <c r="M841" s="32" t="s">
        <v/>
      </c>
      <c r="N841" s="32" t="s">
        <v/>
      </c>
      <!--$VAR_NUOVA_CELLA_PREZZI$-->
    </row>
    <row r="842" spans="1:16" ht="10.5" customHeight="1" thickTop="1" thickBot="1">
      <c r="B842" s="32" t="s">
        <v/>
      </c>
      <c r="C842" s="23" t="s">
        <v/>
      </c>
      <c r="D842" s="23" t="s">
        <v>3566</v>
      </c>
      <c r="E842" s="32">
        <v/>
      </c>
      <c r="F842" s="33">
        <v/>
      </c>
      <c r="G842" s="34">
        <v/>
      </c>
      <c r="H842" s="35">
        <v/>
      </c>
      <c r="I842" s="36">
        <f/>
        <v/>
      </c>
      <c r="J842" s="32">
        <v/>
      </c>
      <c r="K842" s="32">
        <f/>
        <v/>
      </c>
      <c r="L842" s="32" t="s">
        <v/>
      </c>
      <c r="M842" s="32" t="s">
        <v/>
      </c>
      <c r="N842" s="32" t="s">
        <v/>
      </c>
      <!--$VAR_NUOVA_CELLA_PREZZI$-->
    </row>
    <row r="843" spans="1:16" ht="10.5" customHeight="1" thickTop="1" thickBot="1">
      <c r="B843" s="32" t="s">
        <v/>
      </c>
      <c r="C843" s="23" t="s">
        <v/>
      </c>
      <c r="D843" s="23" t="s">
        <v>3567</v>
      </c>
      <c r="E843" s="32">
        <v>10.00</v>
      </c>
      <c r="F843" s="33">
        <v/>
      </c>
      <c r="G843" s="34">
        <v/>
      </c>
      <c r="H843" s="35">
        <v/>
      </c>
      <c r="I843" s="36">
        <f>ROUND(PRODUCT(E843:H843),2)</f>
        <v>10.00</v>
      </c>
      <c r="J843" s="32">
        <v/>
      </c>
      <c r="K843" s="32">
        <f/>
        <v/>
      </c>
      <c r="L843" s="32" t="s">
        <v/>
      </c>
      <c r="M843" s="32" t="s">
        <v/>
      </c>
      <c r="N843" s="32" t="s">
        <v/>
      </c>
      <!--$VAR_NUOVA_CELLA_PREZZI$-->
    </row>
    <row r="844" spans="1:16" ht="10.5" customHeight="1" thickTop="1" thickBot="1">
      <c r="B844" s="32" t="s">
        <v/>
      </c>
      <c r="C844" s="23" t="s">
        <v/>
      </c>
      <c r="D844" s="32" t="s">
        <v/>
      </c>
      <c r="E844" s="32">
        <v/>
      </c>
      <c r="F844" s="33">
        <v/>
      </c>
      <c r="G844" s="34">
        <v/>
      </c>
      <c r="H844" s="35">
        <v/>
      </c>
      <c r="I844" s="36">
        <f/>
        <v/>
      </c>
      <c r="J844" s="32">
        <v/>
      </c>
      <c r="K844" s="32">
        <f/>
        <v/>
      </c>
      <c r="L844" s="32" t="s">
        <v/>
      </c>
      <c r="M844" s="32" t="s">
        <v/>
      </c>
      <c r="N844" s="32" t="s">
        <v>3574</v>
      </c>
      <!--$VAR_NUOVA_CELLA_PREZZI$-->
    </row>
    <row r="845" spans="1:16" ht="10.5" customHeight="1" thickTop="1" thickBot="1">
      <c r="B845" s="32" t="s">
        <v/>
      </c>
      <c r="C845" s="23" t="s">
        <v/>
      </c>
      <c r="D845" s="32" t="s">
        <v>3575</v>
      </c>
      <c r="E845" s="32">
        <v/>
      </c>
      <c r="F845" s="33">
        <v/>
      </c>
      <c r="G845" s="34">
        <v/>
      </c>
      <c r="H845" s="35">
        <v/>
      </c>
      <c r="I845" s="36">
        <f>ROUND(SUM(I842:I844),2)</f>
        <v>10.00</v>
      </c>
      <c r="J845" s="32">
        <v>23.05</v>
      </c>
      <c r="K845" s="32">
        <f>ROUND(PRODUCT(I845:J845),2)</f>
        <v>230.50</v>
      </c>
      <c r="L845" s="32" t="s">
        <v/>
      </c>
      <c r="M845" s="32" t="s">
        <v/>
      </c>
      <c r="N845" s="32" t="s">
        <v/>
      </c>
      <!--$VAR_NUOVA_CELLA_PREZZI$-->
    </row>
    <row r="846" spans="1:16" ht="10.5" customHeight="1" thickTop="1" thickBot="1">
      <c r="B846" s="32" t="s">
        <v/>
      </c>
      <c r="C846" s="23" t="s">
        <v/>
      </c>
      <c r="D846" s="32" t="s">
        <v>3581</v>
      </c>
      <c r="E846" s="32">
        <v/>
      </c>
      <c r="F846" s="33">
        <v/>
      </c>
      <c r="G846" s="34">
        <v/>
      </c>
      <c r="H846" s="35">
        <v/>
      </c>
      <c r="I846" s="36">
        <f/>
        <v/>
      </c>
      <c r="J846" s="32">
        <v/>
      </c>
      <c r="K846" s="32">
        <f/>
        <v/>
      </c>
      <c r="L846" s="32" t="s">
        <v/>
      </c>
      <c r="M846" s="32" t="s">
        <v/>
      </c>
      <c r="N846" s="32" t="s">
        <v/>
      </c>
      <!--$VAR_NUOVA_CELLA_PREZZI$-->
    </row>
    <row r="847" spans="1:16" ht="28.3333333333333" customHeight="1" thickTop="1" thickBot="1">
      <c r="B847" s="32" t="s">
        <v>3582</v>
      </c>
      <c r="C847" s="23" t="s">
        <v>3583</v>
      </c>
      <c r="D847" s="62" t="s">
        <v>3584</v>
      </c>
      <c r="E847" s="32">
        <v/>
      </c>
      <c r="F847" s="33">
        <v/>
      </c>
      <c r="G847" s="34">
        <v/>
      </c>
      <c r="H847" s="35">
        <v/>
      </c>
      <c r="I847" s="36">
        <f/>
        <v/>
      </c>
      <c r="J847" s="32">
        <v/>
      </c>
      <c r="K847" s="32">
        <f/>
        <v/>
      </c>
      <c r="L847" s="32" t="s">
        <v/>
      </c>
      <c r="M847" s="32" t="s">
        <v/>
      </c>
      <c r="N847" s="32" t="s">
        <v/>
      </c>
      <!--$VAR_NUOVA_CELLA_PREZZI$-->
    </row>
    <row r="848" spans="1:16" ht="10.5" customHeight="1" thickTop="1" thickBot="1">
      <c r="B848" s="32" t="s">
        <v/>
      </c>
      <c r="C848" s="23" t="s">
        <v/>
      </c>
      <c r="D848" s="23" t="s">
        <v>3585</v>
      </c>
      <c r="E848" s="32">
        <v/>
      </c>
      <c r="F848" s="33">
        <v/>
      </c>
      <c r="G848" s="34">
        <v/>
      </c>
      <c r="H848" s="35">
        <v/>
      </c>
      <c r="I848" s="36">
        <f/>
        <v/>
      </c>
      <c r="J848" s="32">
        <v/>
      </c>
      <c r="K848" s="32">
        <f/>
        <v/>
      </c>
      <c r="L848" s="32" t="s">
        <v/>
      </c>
      <c r="M848" s="32" t="s">
        <v/>
      </c>
      <c r="N848" s="32" t="s">
        <v/>
      </c>
      <!--$VAR_NUOVA_CELLA_PREZZI$-->
    </row>
    <row r="849" spans="1:16" ht="10.5" customHeight="1" thickTop="1" thickBot="1">
      <c r="B849" s="32" t="s">
        <v/>
      </c>
      <c r="C849" s="23" t="s">
        <v/>
      </c>
      <c r="D849" s="23" t="s">
        <v>3586</v>
      </c>
      <c r="E849" s="32">
        <v>158.16</v>
      </c>
      <c r="F849" s="33">
        <v/>
      </c>
      <c r="G849" s="34">
        <v/>
      </c>
      <c r="H849" s="35">
        <v/>
      </c>
      <c r="I849" s="36">
        <f>ROUND(PRODUCT(E849:H849),2)</f>
        <v>158.16</v>
      </c>
      <c r="J849" s="32">
        <v/>
      </c>
      <c r="K849" s="32">
        <f/>
        <v/>
      </c>
      <c r="L849" s="32" t="s">
        <v/>
      </c>
      <c r="M849" s="32" t="s">
        <v/>
      </c>
      <c r="N849" s="32" t="s">
        <v/>
      </c>
      <!--$VAR_NUOVA_CELLA_PREZZI$-->
    </row>
    <row r="850" spans="1:16" ht="10.5" customHeight="1" thickTop="1" thickBot="1">
      <c r="B850" s="32" t="s">
        <v/>
      </c>
      <c r="C850" s="23" t="s">
        <v/>
      </c>
      <c r="D850" s="32" t="s">
        <v/>
      </c>
      <c r="E850" s="32">
        <v/>
      </c>
      <c r="F850" s="33">
        <v/>
      </c>
      <c r="G850" s="34">
        <v/>
      </c>
      <c r="H850" s="35">
        <v/>
      </c>
      <c r="I850" s="36">
        <f/>
        <v/>
      </c>
      <c r="J850" s="32">
        <v/>
      </c>
      <c r="K850" s="32">
        <f/>
        <v/>
      </c>
      <c r="L850" s="32" t="s">
        <v/>
      </c>
      <c r="M850" s="32" t="s">
        <v/>
      </c>
      <c r="N850" s="32" t="s">
        <v>3593</v>
      </c>
      <!--$VAR_NUOVA_CELLA_PREZZI$-->
    </row>
    <row r="851" spans="1:16" ht="10.5" customHeight="1" thickTop="1" thickBot="1">
      <c r="B851" s="32" t="s">
        <v/>
      </c>
      <c r="C851" s="23" t="s">
        <v/>
      </c>
      <c r="D851" s="32" t="s">
        <v>3594</v>
      </c>
      <c r="E851" s="32">
        <v/>
      </c>
      <c r="F851" s="33">
        <v/>
      </c>
      <c r="G851" s="34">
        <v/>
      </c>
      <c r="H851" s="35">
        <v/>
      </c>
      <c r="I851" s="36">
        <f>ROUND(SUM(I848:I850),2)</f>
        <v>158.16</v>
      </c>
      <c r="J851" s="32">
        <v>23.05</v>
      </c>
      <c r="K851" s="32">
        <f>ROUND(PRODUCT(I851:J851),2)</f>
        <v>3645.59</v>
      </c>
      <c r="L851" s="32" t="s">
        <v/>
      </c>
      <c r="M851" s="32" t="s">
        <v/>
      </c>
      <c r="N851" s="32" t="s">
        <v/>
      </c>
      <!--$VAR_NUOVA_CELLA_PREZZI$-->
    </row>
    <row r="852" spans="1:16" ht="10.5" customHeight="1" thickTop="1" thickBot="1">
      <c r="B852" s="32" t="s">
        <v/>
      </c>
      <c r="C852" s="23" t="s">
        <v/>
      </c>
      <c r="D852" s="32" t="s">
        <v>3600</v>
      </c>
      <c r="E852" s="32">
        <v/>
      </c>
      <c r="F852" s="33">
        <v/>
      </c>
      <c r="G852" s="34">
        <v/>
      </c>
      <c r="H852" s="35">
        <v/>
      </c>
      <c r="I852" s="36">
        <f/>
        <v/>
      </c>
      <c r="J852" s="32">
        <v/>
      </c>
      <c r="K852" s="32">
        <f/>
        <v/>
      </c>
      <c r="L852" s="32" t="s">
        <v/>
      </c>
      <c r="M852" s="32" t="s">
        <v/>
      </c>
      <c r="N852" s="32" t="s">
        <v/>
      </c>
      <!--$VAR_NUOVA_CELLA_PREZZI$-->
    </row>
    <row r="853" spans="1:16" ht="12.6666666666667" customHeight="1" thickTop="1" thickBot="1">
      <c r="B853" s="32" t="s">
        <v>3601</v>
      </c>
      <c r="C853" s="23" t="s">
        <v>3602</v>
      </c>
      <c r="D853" s="62" t="s">
        <v>3603</v>
      </c>
      <c r="E853" s="32">
        <v/>
      </c>
      <c r="F853" s="33">
        <v/>
      </c>
      <c r="G853" s="34">
        <v/>
      </c>
      <c r="H853" s="35">
        <v/>
      </c>
      <c r="I853" s="36">
        <f/>
        <v/>
      </c>
      <c r="J853" s="32">
        <v/>
      </c>
      <c r="K853" s="32">
        <f/>
        <v/>
      </c>
      <c r="L853" s="32" t="s">
        <v/>
      </c>
      <c r="M853" s="32" t="s">
        <v/>
      </c>
      <c r="N853" s="32" t="s">
        <v/>
      </c>
      <!--$VAR_NUOVA_CELLA_PREZZI$-->
    </row>
    <row r="854" spans="1:16" ht="10.5" customHeight="1" thickTop="1" thickBot="1">
      <c r="B854" s="32" t="s">
        <v/>
      </c>
      <c r="C854" s="23" t="s">
        <v/>
      </c>
      <c r="D854" s="23" t="s">
        <v>3604</v>
      </c>
      <c r="E854" s="32">
        <v/>
      </c>
      <c r="F854" s="33">
        <v/>
      </c>
      <c r="G854" s="34">
        <v/>
      </c>
      <c r="H854" s="35">
        <v/>
      </c>
      <c r="I854" s="36">
        <f/>
        <v/>
      </c>
      <c r="J854" s="32">
        <v/>
      </c>
      <c r="K854" s="32">
        <f/>
        <v/>
      </c>
      <c r="L854" s="32" t="s">
        <v/>
      </c>
      <c r="M854" s="32" t="s">
        <v/>
      </c>
      <c r="N854" s="32" t="s">
        <v/>
      </c>
      <!--$VAR_NUOVA_CELLA_PREZZI$-->
    </row>
    <row r="855" spans="1:16" ht="10.5" customHeight="1" thickTop="1" thickBot="1">
      <c r="B855" s="32" t="s">
        <v/>
      </c>
      <c r="C855" s="23" t="s">
        <v/>
      </c>
      <c r="D855" s="23" t="s">
        <v>3605</v>
      </c>
      <c r="E855" s="32">
        <v>10.00</v>
      </c>
      <c r="F855" s="33">
        <v/>
      </c>
      <c r="G855" s="34">
        <v/>
      </c>
      <c r="H855" s="35">
        <v/>
      </c>
      <c r="I855" s="36">
        <f>ROUND(PRODUCT(E855:H855),2)</f>
        <v>10.00</v>
      </c>
      <c r="J855" s="32">
        <v/>
      </c>
      <c r="K855" s="32">
        <f/>
        <v/>
      </c>
      <c r="L855" s="32" t="s">
        <v/>
      </c>
      <c r="M855" s="32" t="s">
        <v/>
      </c>
      <c r="N855" s="32" t="s">
        <v/>
      </c>
      <!--$VAR_NUOVA_CELLA_PREZZI$-->
    </row>
    <row r="856" spans="1:16" ht="10.5" customHeight="1" thickTop="1" thickBot="1">
      <c r="B856" s="32" t="s">
        <v/>
      </c>
      <c r="C856" s="23" t="s">
        <v/>
      </c>
      <c r="D856" s="32" t="s">
        <v/>
      </c>
      <c r="E856" s="32">
        <v/>
      </c>
      <c r="F856" s="33">
        <v/>
      </c>
      <c r="G856" s="34">
        <v/>
      </c>
      <c r="H856" s="35">
        <v/>
      </c>
      <c r="I856" s="36">
        <f/>
        <v/>
      </c>
      <c r="J856" s="32">
        <v/>
      </c>
      <c r="K856" s="32">
        <f/>
        <v/>
      </c>
      <c r="L856" s="32" t="s">
        <v/>
      </c>
      <c r="M856" s="32" t="s">
        <v/>
      </c>
      <c r="N856" s="32" t="s">
        <v>3612</v>
      </c>
      <!--$VAR_NUOVA_CELLA_PREZZI$-->
    </row>
    <row r="857" spans="1:16" ht="10.5" customHeight="1" thickTop="1" thickBot="1">
      <c r="B857" s="32" t="s">
        <v/>
      </c>
      <c r="C857" s="23" t="s">
        <v/>
      </c>
      <c r="D857" s="32" t="s">
        <v>3613</v>
      </c>
      <c r="E857" s="32">
        <v/>
      </c>
      <c r="F857" s="33">
        <v/>
      </c>
      <c r="G857" s="34">
        <v/>
      </c>
      <c r="H857" s="35">
        <v/>
      </c>
      <c r="I857" s="36">
        <f>ROUND(SUM(I854:I856),2)</f>
        <v>10.00</v>
      </c>
      <c r="J857" s="32">
        <v>3.18</v>
      </c>
      <c r="K857" s="32">
        <f>ROUND(PRODUCT(I857:J857),2)</f>
        <v>31.80</v>
      </c>
      <c r="L857" s="32" t="s">
        <v/>
      </c>
      <c r="M857" s="32" t="s">
        <v/>
      </c>
      <c r="N857" s="32" t="s">
        <v/>
      </c>
      <!--$VAR_NUOVA_CELLA_PREZZI$-->
    </row>
    <row r="858" spans="1:16" ht="10.5" customHeight="1" thickTop="1" thickBot="1">
      <c r="B858" s="32" t="s">
        <v/>
      </c>
      <c r="C858" s="23" t="s">
        <v/>
      </c>
      <c r="D858" s="32" t="s">
        <v>3619</v>
      </c>
      <c r="E858" s="32">
        <v/>
      </c>
      <c r="F858" s="33">
        <v/>
      </c>
      <c r="G858" s="34">
        <v/>
      </c>
      <c r="H858" s="35">
        <v/>
      </c>
      <c r="I858" s="36">
        <f/>
        <v/>
      </c>
      <c r="J858" s="32">
        <v/>
      </c>
      <c r="K858" s="32">
        <f/>
        <v/>
      </c>
      <c r="L858" s="32" t="s">
        <v/>
      </c>
      <c r="M858" s="32" t="s">
        <v/>
      </c>
      <c r="N858" s="32" t="s">
        <v/>
      </c>
      <!--$VAR_NUOVA_CELLA_PREZZI$-->
    </row>
    <row r="859" spans="1:16" ht="12.6666666666667" customHeight="1" thickTop="1" thickBot="1">
      <c r="B859" s="32" t="s">
        <v>3620</v>
      </c>
      <c r="C859" s="23" t="s">
        <v>3621</v>
      </c>
      <c r="D859" s="62" t="s">
        <v>3622</v>
      </c>
      <c r="E859" s="32">
        <v/>
      </c>
      <c r="F859" s="33">
        <v/>
      </c>
      <c r="G859" s="34">
        <v/>
      </c>
      <c r="H859" s="35">
        <v/>
      </c>
      <c r="I859" s="36">
        <f/>
        <v/>
      </c>
      <c r="J859" s="32">
        <v/>
      </c>
      <c r="K859" s="32">
        <f/>
        <v/>
      </c>
      <c r="L859" s="32" t="s">
        <v/>
      </c>
      <c r="M859" s="32" t="s">
        <v/>
      </c>
      <c r="N859" s="32" t="s">
        <v/>
      </c>
      <!--$VAR_NUOVA_CELLA_PREZZI$-->
    </row>
    <row r="860" spans="1:16" ht="10.5" customHeight="1" thickTop="1" thickBot="1">
      <c r="B860" s="32" t="s">
        <v/>
      </c>
      <c r="C860" s="23" t="s">
        <v/>
      </c>
      <c r="D860" s="23" t="s">
        <v>3623</v>
      </c>
      <c r="E860" s="32">
        <v/>
      </c>
      <c r="F860" s="33">
        <v/>
      </c>
      <c r="G860" s="34">
        <v/>
      </c>
      <c r="H860" s="35">
        <v/>
      </c>
      <c r="I860" s="36">
        <f/>
        <v/>
      </c>
      <c r="J860" s="32">
        <v/>
      </c>
      <c r="K860" s="32">
        <f/>
        <v/>
      </c>
      <c r="L860" s="32" t="s">
        <v/>
      </c>
      <c r="M860" s="32" t="s">
        <v/>
      </c>
      <c r="N860" s="32" t="s">
        <v/>
      </c>
      <!--$VAR_NUOVA_CELLA_PREZZI$-->
    </row>
    <row r="861" spans="1:16" ht="10.5" customHeight="1" thickTop="1" thickBot="1">
      <c r="B861" s="32" t="s">
        <v/>
      </c>
      <c r="C861" s="23" t="s">
        <v/>
      </c>
      <c r="D861" s="23" t="s">
        <v>3624</v>
      </c>
      <c r="E861" s="32">
        <v>158.16</v>
      </c>
      <c r="F861" s="33">
        <v/>
      </c>
      <c r="G861" s="34">
        <v/>
      </c>
      <c r="H861" s="35">
        <v/>
      </c>
      <c r="I861" s="36">
        <f>ROUND(PRODUCT(E861:H861),2)</f>
        <v>158.16</v>
      </c>
      <c r="J861" s="32">
        <v/>
      </c>
      <c r="K861" s="32">
        <f/>
        <v/>
      </c>
      <c r="L861" s="32" t="s">
        <v/>
      </c>
      <c r="M861" s="32" t="s">
        <v/>
      </c>
      <c r="N861" s="32" t="s">
        <v/>
      </c>
      <!--$VAR_NUOVA_CELLA_PREZZI$-->
    </row>
    <row r="862" spans="1:16" ht="10.5" customHeight="1" thickTop="1" thickBot="1">
      <c r="B862" s="32" t="s">
        <v/>
      </c>
      <c r="C862" s="23" t="s">
        <v/>
      </c>
      <c r="D862" s="32" t="s">
        <v/>
      </c>
      <c r="E862" s="32">
        <v/>
      </c>
      <c r="F862" s="33">
        <v/>
      </c>
      <c r="G862" s="34">
        <v/>
      </c>
      <c r="H862" s="35">
        <v/>
      </c>
      <c r="I862" s="36">
        <f/>
        <v/>
      </c>
      <c r="J862" s="32">
        <v/>
      </c>
      <c r="K862" s="32">
        <f/>
        <v/>
      </c>
      <c r="L862" s="32" t="s">
        <v/>
      </c>
      <c r="M862" s="32" t="s">
        <v/>
      </c>
      <c r="N862" s="32" t="s">
        <v>3631</v>
      </c>
      <!--$VAR_NUOVA_CELLA_PREZZI$-->
    </row>
    <row r="863" spans="1:16" ht="10.5" customHeight="1" thickTop="1" thickBot="1">
      <c r="B863" s="32" t="s">
        <v/>
      </c>
      <c r="C863" s="23" t="s">
        <v/>
      </c>
      <c r="D863" s="32" t="s">
        <v>3632</v>
      </c>
      <c r="E863" s="32">
        <v/>
      </c>
      <c r="F863" s="33">
        <v/>
      </c>
      <c r="G863" s="34">
        <v/>
      </c>
      <c r="H863" s="35">
        <v/>
      </c>
      <c r="I863" s="36">
        <f>ROUND(SUM(I860:I862),2)</f>
        <v>158.16</v>
      </c>
      <c r="J863" s="32">
        <v>3.18</v>
      </c>
      <c r="K863" s="32">
        <f>ROUND(PRODUCT(I863:J863),2)</f>
        <v>502.95</v>
      </c>
      <c r="L863" s="32" t="s">
        <v/>
      </c>
      <c r="M863" s="32" t="s">
        <v/>
      </c>
      <c r="N863" s="32" t="s">
        <v/>
      </c>
      <!--$VAR_NUOVA_CELLA_PREZZI$-->
    </row>
    <row r="864" spans="1:16" ht="10.5" customHeight="1" thickTop="1" thickBot="1">
      <c r="B864" s="32" t="s">
        <v/>
      </c>
      <c r="C864" s="23" t="s">
        <v/>
      </c>
      <c r="D864" s="32" t="s">
        <v>3638</v>
      </c>
      <c r="E864" s="32">
        <v/>
      </c>
      <c r="F864" s="33">
        <v/>
      </c>
      <c r="G864" s="34">
        <v/>
      </c>
      <c r="H864" s="35">
        <v/>
      </c>
      <c r="I864" s="36">
        <f/>
        <v/>
      </c>
      <c r="J864" s="32">
        <v/>
      </c>
      <c r="K864" s="32">
        <f/>
        <v/>
      </c>
      <c r="L864" s="32" t="s">
        <v/>
      </c>
      <c r="M864" s="32" t="s">
        <v/>
      </c>
      <c r="N864" s="32" t="s">
        <v/>
      </c>
      <!--$VAR_NUOVA_CELLA_PREZZI$-->
    </row>
    <row r="865" spans="1:16" ht="28.5" customHeight="1" thickTop="1" thickBot="1">
      <c r="B865" s="32" t="s">
        <v>3639</v>
      </c>
      <c r="C865" s="23" t="s">
        <v>3640</v>
      </c>
      <c r="D865" s="62" t="s">
        <v>3641</v>
      </c>
      <c r="E865" s="32">
        <v/>
      </c>
      <c r="F865" s="33">
        <v/>
      </c>
      <c r="G865" s="34">
        <v/>
      </c>
      <c r="H865" s="35">
        <v/>
      </c>
      <c r="I865" s="36">
        <f/>
        <v/>
      </c>
      <c r="J865" s="32">
        <v/>
      </c>
      <c r="K865" s="32">
        <f/>
        <v/>
      </c>
      <c r="L865" s="32" t="s">
        <v/>
      </c>
      <c r="M865" s="32" t="s">
        <v/>
      </c>
      <c r="N865" s="32" t="s">
        <v/>
      </c>
      <!--$VAR_NUOVA_CELLA_PREZZI$-->
    </row>
    <row r="866" spans="1:16" ht="10.5" customHeight="1" thickTop="1" thickBot="1">
      <c r="B866" s="32" t="s">
        <v/>
      </c>
      <c r="C866" s="23" t="s">
        <v/>
      </c>
      <c r="D866" s="23" t="s">
        <v>3642</v>
      </c>
      <c r="E866" s="32">
        <v/>
      </c>
      <c r="F866" s="33">
        <v/>
      </c>
      <c r="G866" s="34">
        <v/>
      </c>
      <c r="H866" s="35">
        <v/>
      </c>
      <c r="I866" s="36">
        <f/>
        <v/>
      </c>
      <c r="J866" s="32">
        <v/>
      </c>
      <c r="K866" s="32">
        <f/>
        <v/>
      </c>
      <c r="L866" s="32" t="s">
        <v/>
      </c>
      <c r="M866" s="32" t="s">
        <v/>
      </c>
      <c r="N866" s="32" t="s">
        <v/>
      </c>
      <!--$VAR_NUOVA_CELLA_PREZZI$-->
    </row>
    <row r="867" spans="1:16" ht="10.5" customHeight="1" thickTop="1" thickBot="1">
      <c r="B867" s="32" t="s">
        <v/>
      </c>
      <c r="C867" s="23" t="s">
        <v/>
      </c>
      <c r="D867" s="23" t="s">
        <v>3643</v>
      </c>
      <c r="E867" s="32">
        <v>0.20</v>
      </c>
      <c r="F867" s="33">
        <v/>
      </c>
      <c r="G867" s="34">
        <v/>
      </c>
      <c r="H867" s="35">
        <v/>
      </c>
      <c r="I867" s="36">
        <f>ROUND(PRODUCT(E867:H867),2)</f>
        <v>0.20</v>
      </c>
      <c r="J867" s="32">
        <v/>
      </c>
      <c r="K867" s="32">
        <f/>
        <v/>
      </c>
      <c r="L867" s="32" t="s">
        <v/>
      </c>
      <c r="M867" s="32" t="s">
        <v/>
      </c>
      <c r="N867" s="32" t="s">
        <v/>
      </c>
      <!--$VAR_NUOVA_CELLA_PREZZI$-->
    </row>
    <row r="868" spans="1:16" ht="10.5" customHeight="1" thickTop="1" thickBot="1">
      <c r="B868" s="32" t="s">
        <v/>
      </c>
      <c r="C868" s="23" t="s">
        <v/>
      </c>
      <c r="D868" s="32" t="s">
        <v/>
      </c>
      <c r="E868" s="32">
        <v/>
      </c>
      <c r="F868" s="33">
        <v/>
      </c>
      <c r="G868" s="34">
        <v/>
      </c>
      <c r="H868" s="35">
        <v/>
      </c>
      <c r="I868" s="36">
        <f/>
        <v/>
      </c>
      <c r="J868" s="32">
        <v/>
      </c>
      <c r="K868" s="32">
        <f/>
        <v/>
      </c>
      <c r="L868" s="32" t="s">
        <v/>
      </c>
      <c r="M868" s="32" t="s">
        <v/>
      </c>
      <c r="N868" s="32" t="s">
        <v>3650</v>
      </c>
      <!--$VAR_NUOVA_CELLA_PREZZI$-->
    </row>
    <row r="869" spans="1:16" ht="10.5" customHeight="1" thickTop="1" thickBot="1">
      <c r="B869" s="32" t="s">
        <v/>
      </c>
      <c r="C869" s="23" t="s">
        <v/>
      </c>
      <c r="D869" s="32" t="s">
        <v>3651</v>
      </c>
      <c r="E869" s="32">
        <v/>
      </c>
      <c r="F869" s="33">
        <v/>
      </c>
      <c r="G869" s="34">
        <v/>
      </c>
      <c r="H869" s="35">
        <v/>
      </c>
      <c r="I869" s="36">
        <f>ROUND(SUM(I866:I868),2)</f>
        <v>0.20</v>
      </c>
      <c r="J869" s="32">
        <v>1516.13</v>
      </c>
      <c r="K869" s="32">
        <f>ROUND(PRODUCT(I869:J869),2)</f>
        <v>303.23</v>
      </c>
      <c r="L869" s="32" t="s">
        <v/>
      </c>
      <c r="M869" s="32" t="s">
        <v/>
      </c>
      <c r="N869" s="32" t="s">
        <v/>
      </c>
      <!--$VAR_NUOVA_CELLA_PREZZI$-->
    </row>
    <row r="870" spans="1:16" ht="10.5" customHeight="1" thickTop="1" thickBot="1">
      <c r="B870" s="32" t="s">
        <v/>
      </c>
      <c r="C870" s="23" t="s">
        <v/>
      </c>
      <c r="D870" s="32" t="s">
        <v>3657</v>
      </c>
      <c r="E870" s="32">
        <v/>
      </c>
      <c r="F870" s="33">
        <v/>
      </c>
      <c r="G870" s="34">
        <v/>
      </c>
      <c r="H870" s="35">
        <v/>
      </c>
      <c r="I870" s="36">
        <f/>
        <v/>
      </c>
      <c r="J870" s="32">
        <v/>
      </c>
      <c r="K870" s="32">
        <f/>
        <v/>
      </c>
      <c r="L870" s="32" t="s">
        <v/>
      </c>
      <c r="M870" s="32" t="s">
        <v/>
      </c>
      <c r="N870" s="32" t="s">
        <v/>
      </c>
      <!--$VAR_NUOVA_CELLA_PREZZI$-->
    </row>
    <row r="871" spans="1:16" ht="27" customHeight="1" thickTop="1" thickBot="1">
      <c r="B871" s="32" t="s">
        <v>3658</v>
      </c>
      <c r="C871" s="23" t="s">
        <v>3659</v>
      </c>
      <c r="D871" s="62" t="s">
        <v>3660</v>
      </c>
      <c r="E871" s="32">
        <v/>
      </c>
      <c r="F871" s="33">
        <v/>
      </c>
      <c r="G871" s="34">
        <v/>
      </c>
      <c r="H871" s="35">
        <v/>
      </c>
      <c r="I871" s="36">
        <f/>
        <v/>
      </c>
      <c r="J871" s="32">
        <v/>
      </c>
      <c r="K871" s="32">
        <f/>
        <v/>
      </c>
      <c r="L871" s="32" t="s">
        <v/>
      </c>
      <c r="M871" s="32" t="s">
        <v/>
      </c>
      <c r="N871" s="32" t="s">
        <v/>
      </c>
      <!--$VAR_NUOVA_CELLA_PREZZI$-->
    </row>
    <row r="872" spans="1:16" ht="10.5" customHeight="1" thickTop="1" thickBot="1">
      <c r="B872" s="32" t="s">
        <v/>
      </c>
      <c r="C872" s="23" t="s">
        <v/>
      </c>
      <c r="D872" s="23" t="s">
        <v>3661</v>
      </c>
      <c r="E872" s="32">
        <v/>
      </c>
      <c r="F872" s="33">
        <v/>
      </c>
      <c r="G872" s="34">
        <v/>
      </c>
      <c r="H872" s="35">
        <v/>
      </c>
      <c r="I872" s="36">
        <f/>
        <v/>
      </c>
      <c r="J872" s="32">
        <v/>
      </c>
      <c r="K872" s="32">
        <f/>
        <v/>
      </c>
      <c r="L872" s="32" t="s">
        <v/>
      </c>
      <c r="M872" s="32" t="s">
        <v/>
      </c>
      <c r="N872" s="32" t="s">
        <v/>
      </c>
      <!--$VAR_NUOVA_CELLA_PREZZI$-->
    </row>
    <row r="873" spans="1:16" ht="10.5" customHeight="1" thickTop="1" thickBot="1">
      <c r="B873" s="32" t="s">
        <v/>
      </c>
      <c r="C873" s="23" t="s">
        <v/>
      </c>
      <c r="D873" s="23" t="s">
        <v>3662</v>
      </c>
      <c r="E873" s="32">
        <v>286.83</v>
      </c>
      <c r="F873" s="33">
        <v/>
      </c>
      <c r="G873" s="34">
        <v/>
      </c>
      <c r="H873" s="35">
        <v/>
      </c>
      <c r="I873" s="36">
        <f>ROUND(PRODUCT(E873:H873),2)</f>
        <v>286.83</v>
      </c>
      <c r="J873" s="32">
        <v/>
      </c>
      <c r="K873" s="32">
        <f/>
        <v/>
      </c>
      <c r="L873" s="32" t="s">
        <v/>
      </c>
      <c r="M873" s="32" t="s">
        <v/>
      </c>
      <c r="N873" s="32" t="s">
        <v/>
      </c>
      <!--$VAR_NUOVA_CELLA_PREZZI$-->
    </row>
    <row r="874" spans="1:16" ht="10.5" customHeight="1" thickTop="1" thickBot="1">
      <c r="B874" s="32" t="s">
        <v/>
      </c>
      <c r="C874" s="23" t="s">
        <v/>
      </c>
      <c r="D874" s="32" t="s">
        <v/>
      </c>
      <c r="E874" s="32">
        <v/>
      </c>
      <c r="F874" s="33">
        <v/>
      </c>
      <c r="G874" s="34">
        <v/>
      </c>
      <c r="H874" s="35">
        <v/>
      </c>
      <c r="I874" s="36">
        <f/>
        <v/>
      </c>
      <c r="J874" s="32">
        <v/>
      </c>
      <c r="K874" s="32">
        <f/>
        <v/>
      </c>
      <c r="L874" s="32" t="s">
        <v/>
      </c>
      <c r="M874" s="32" t="s">
        <v/>
      </c>
      <c r="N874" s="32" t="s">
        <v>3669</v>
      </c>
      <!--$VAR_NUOVA_CELLA_PREZZI$-->
    </row>
    <row r="875" spans="1:16" ht="10.5" customHeight="1" thickTop="1" thickBot="1">
      <c r="B875" s="32" t="s">
        <v/>
      </c>
      <c r="C875" s="23" t="s">
        <v/>
      </c>
      <c r="D875" s="32" t="s">
        <v>3670</v>
      </c>
      <c r="E875" s="32">
        <v/>
      </c>
      <c r="F875" s="33">
        <v/>
      </c>
      <c r="G875" s="34">
        <v/>
      </c>
      <c r="H875" s="35">
        <v/>
      </c>
      <c r="I875" s="36">
        <f>ROUND(SUM(I872:I874),2)</f>
        <v>286.83</v>
      </c>
      <c r="J875" s="32">
        <v>43.88</v>
      </c>
      <c r="K875" s="32">
        <f>ROUND(PRODUCT(I875:J875),2)</f>
        <v>12586.10</v>
      </c>
      <c r="L875" s="32" t="s">
        <v/>
      </c>
      <c r="M875" s="32" t="s">
        <v/>
      </c>
      <c r="N875" s="32" t="s">
        <v/>
      </c>
      <!--$VAR_NUOVA_CELLA_PREZZI$-->
    </row>
    <row r="876" spans="1:16" ht="10.5" customHeight="1" thickTop="1" thickBot="1">
      <c r="B876" s="32" t="s">
        <v/>
      </c>
      <c r="C876" s="23" t="s">
        <v/>
      </c>
      <c r="D876" s="32" t="s">
        <v>3676</v>
      </c>
      <c r="E876" s="32">
        <v/>
      </c>
      <c r="F876" s="33">
        <v/>
      </c>
      <c r="G876" s="34">
        <v/>
      </c>
      <c r="H876" s="35">
        <v/>
      </c>
      <c r="I876" s="36">
        <f/>
        <v/>
      </c>
      <c r="J876" s="32">
        <v/>
      </c>
      <c r="K876" s="32">
        <f/>
        <v/>
      </c>
      <c r="L876" s="32" t="s">
        <v/>
      </c>
      <c r="M876" s="32" t="s">
        <v/>
      </c>
      <c r="N876" s="32" t="s">
        <v/>
      </c>
      <!--$VAR_NUOVA_CELLA_PREZZI$-->
    </row>
    <row r="877" spans="1:16" ht="27" customHeight="1" thickTop="1" thickBot="1">
      <c r="B877" s="32" t="s">
        <v>3677</v>
      </c>
      <c r="C877" s="23" t="s">
        <v>3678</v>
      </c>
      <c r="D877" s="62" t="s">
        <v>3679</v>
      </c>
      <c r="E877" s="32">
        <v/>
      </c>
      <c r="F877" s="33">
        <v/>
      </c>
      <c r="G877" s="34">
        <v/>
      </c>
      <c r="H877" s="35">
        <v/>
      </c>
      <c r="I877" s="36">
        <f/>
        <v/>
      </c>
      <c r="J877" s="32">
        <v/>
      </c>
      <c r="K877" s="32">
        <f/>
        <v/>
      </c>
      <c r="L877" s="32" t="s">
        <v/>
      </c>
      <c r="M877" s="32" t="s">
        <v/>
      </c>
      <c r="N877" s="32" t="s">
        <v/>
      </c>
      <!--$VAR_NUOVA_CELLA_PREZZI$-->
    </row>
    <row r="878" spans="1:16" ht="10.5" customHeight="1" thickTop="1" thickBot="1">
      <c r="B878" s="32" t="s">
        <v/>
      </c>
      <c r="C878" s="23" t="s">
        <v/>
      </c>
      <c r="D878" s="23" t="s">
        <v>3680</v>
      </c>
      <c r="E878" s="32">
        <v/>
      </c>
      <c r="F878" s="33">
        <v/>
      </c>
      <c r="G878" s="34">
        <v/>
      </c>
      <c r="H878" s="35">
        <v/>
      </c>
      <c r="I878" s="36">
        <f/>
        <v/>
      </c>
      <c r="J878" s="32">
        <v/>
      </c>
      <c r="K878" s="32">
        <f/>
        <v/>
      </c>
      <c r="L878" s="32" t="s">
        <v/>
      </c>
      <c r="M878" s="32" t="s">
        <v/>
      </c>
      <c r="N878" s="32" t="s">
        <v/>
      </c>
      <!--$VAR_NUOVA_CELLA_PREZZI$-->
    </row>
    <row r="879" spans="1:16" ht="10.5" customHeight="1" thickTop="1" thickBot="1">
      <c r="B879" s="32" t="s">
        <v/>
      </c>
      <c r="C879" s="23" t="s">
        <v/>
      </c>
      <c r="D879" s="23" t="s">
        <v>3681</v>
      </c>
      <c r="E879" s="32">
        <v>47.06</v>
      </c>
      <c r="F879" s="33">
        <v/>
      </c>
      <c r="G879" s="34">
        <v/>
      </c>
      <c r="H879" s="35">
        <v/>
      </c>
      <c r="I879" s="36">
        <f>ROUND(PRODUCT(E879:H879),2)</f>
        <v>47.06</v>
      </c>
      <c r="J879" s="32">
        <v/>
      </c>
      <c r="K879" s="32">
        <f/>
        <v/>
      </c>
      <c r="L879" s="32" t="s">
        <v/>
      </c>
      <c r="M879" s="32" t="s">
        <v/>
      </c>
      <c r="N879" s="32" t="s">
        <v/>
      </c>
      <!--$VAR_NUOVA_CELLA_PREZZI$-->
    </row>
    <row r="880" spans="1:16" ht="10.5" customHeight="1" thickTop="1" thickBot="1">
      <c r="B880" s="32" t="s">
        <v/>
      </c>
      <c r="C880" s="23" t="s">
        <v/>
      </c>
      <c r="D880" s="32" t="s">
        <v/>
      </c>
      <c r="E880" s="32">
        <v/>
      </c>
      <c r="F880" s="33">
        <v/>
      </c>
      <c r="G880" s="34">
        <v/>
      </c>
      <c r="H880" s="35">
        <v/>
      </c>
      <c r="I880" s="36">
        <f/>
        <v/>
      </c>
      <c r="J880" s="32">
        <v/>
      </c>
      <c r="K880" s="32">
        <f/>
        <v/>
      </c>
      <c r="L880" s="32" t="s">
        <v/>
      </c>
      <c r="M880" s="32" t="s">
        <v/>
      </c>
      <c r="N880" s="32" t="s">
        <v>3688</v>
      </c>
      <!--$VAR_NUOVA_CELLA_PREZZI$-->
    </row>
    <row r="881" spans="1:16" ht="10.5" customHeight="1" thickTop="1" thickBot="1">
      <c r="B881" s="32" t="s">
        <v/>
      </c>
      <c r="C881" s="23" t="s">
        <v/>
      </c>
      <c r="D881" s="32" t="s">
        <v>3689</v>
      </c>
      <c r="E881" s="32">
        <v/>
      </c>
      <c r="F881" s="33">
        <v/>
      </c>
      <c r="G881" s="34">
        <v/>
      </c>
      <c r="H881" s="35">
        <v/>
      </c>
      <c r="I881" s="36">
        <f>ROUND(SUM(I878:I880),2)</f>
        <v>47.06</v>
      </c>
      <c r="J881" s="32">
        <v>43.88</v>
      </c>
      <c r="K881" s="32">
        <f>ROUND(PRODUCT(I881:J881),2)</f>
        <v>2064.99</v>
      </c>
      <c r="L881" s="32" t="s">
        <v/>
      </c>
      <c r="M881" s="32" t="s">
        <v/>
      </c>
      <c r="N881" s="32" t="s">
        <v/>
      </c>
      <!--$VAR_NUOVA_CELLA_PREZZI$-->
    </row>
    <row r="882" spans="1:16" ht="10.5" customHeight="1" thickTop="1" thickBot="1">
      <c r="B882" s="32" t="s">
        <v/>
      </c>
      <c r="C882" s="23" t="s">
        <v/>
      </c>
      <c r="D882" s="32" t="s">
        <v>3695</v>
      </c>
      <c r="E882" s="32">
        <v/>
      </c>
      <c r="F882" s="33">
        <v/>
      </c>
      <c r="G882" s="34">
        <v/>
      </c>
      <c r="H882" s="35">
        <v/>
      </c>
      <c r="I882" s="36">
        <f/>
        <v/>
      </c>
      <c r="J882" s="32">
        <v/>
      </c>
      <c r="K882" s="32">
        <f/>
        <v/>
      </c>
      <c r="L882" s="32" t="s">
        <v/>
      </c>
      <c r="M882" s="32" t="s">
        <v/>
      </c>
      <c r="N882" s="32" t="s">
        <v/>
      </c>
      <!--$VAR_NUOVA_CELLA_PREZZI$-->
    </row>
    <row r="883" spans="1:16" ht="33.3333333333333" customHeight="1" thickTop="1" thickBot="1">
      <c r="B883" s="32" t="s">
        <v>3696</v>
      </c>
      <c r="C883" s="23" t="s">
        <v>3697</v>
      </c>
      <c r="D883" s="62" t="s">
        <v>3698</v>
      </c>
      <c r="E883" s="32">
        <v/>
      </c>
      <c r="F883" s="33">
        <v/>
      </c>
      <c r="G883" s="34">
        <v/>
      </c>
      <c r="H883" s="35">
        <v/>
      </c>
      <c r="I883" s="36">
        <f/>
        <v/>
      </c>
      <c r="J883" s="32">
        <v/>
      </c>
      <c r="K883" s="32">
        <f/>
        <v/>
      </c>
      <c r="L883" s="32" t="s">
        <v/>
      </c>
      <c r="M883" s="32" t="s">
        <v/>
      </c>
      <c r="N883" s="32" t="s">
        <v/>
      </c>
      <!--$VAR_NUOVA_CELLA_PREZZI$-->
    </row>
    <row r="884" spans="1:16" ht="10.5" customHeight="1" thickTop="1" thickBot="1">
      <c r="B884" s="32" t="s">
        <v/>
      </c>
      <c r="C884" s="23" t="s">
        <v/>
      </c>
      <c r="D884" s="23" t="s">
        <v>3699</v>
      </c>
      <c r="E884" s="32">
        <v/>
      </c>
      <c r="F884" s="33">
        <v/>
      </c>
      <c r="G884" s="34">
        <v/>
      </c>
      <c r="H884" s="35">
        <v/>
      </c>
      <c r="I884" s="36">
        <f/>
        <v/>
      </c>
      <c r="J884" s="32">
        <v/>
      </c>
      <c r="K884" s="32">
        <f/>
        <v/>
      </c>
      <c r="L884" s="32" t="s">
        <v/>
      </c>
      <c r="M884" s="32" t="s">
        <v/>
      </c>
      <c r="N884" s="32" t="s">
        <v/>
      </c>
      <!--$VAR_NUOVA_CELLA_PREZZI$-->
    </row>
    <row r="885" spans="1:16" ht="10.5" customHeight="1" thickTop="1" thickBot="1">
      <c r="B885" s="32" t="s">
        <v/>
      </c>
      <c r="C885" s="23" t="s">
        <v/>
      </c>
      <c r="D885" s="23" t="s">
        <v>3700</v>
      </c>
      <c r="E885" s="32">
        <v>169.69</v>
      </c>
      <c r="F885" s="33">
        <v/>
      </c>
      <c r="G885" s="34">
        <v/>
      </c>
      <c r="H885" s="35">
        <v/>
      </c>
      <c r="I885" s="36">
        <f>ROUND(PRODUCT(E885:H885),2)</f>
        <v>169.69</v>
      </c>
      <c r="J885" s="32">
        <v/>
      </c>
      <c r="K885" s="32">
        <f/>
        <v/>
      </c>
      <c r="L885" s="32" t="s">
        <v/>
      </c>
      <c r="M885" s="32" t="s">
        <v/>
      </c>
      <c r="N885" s="32" t="s">
        <v/>
      </c>
      <!--$VAR_NUOVA_CELLA_PREZZI$-->
    </row>
    <row r="886" spans="1:16" ht="10.5" customHeight="1" thickTop="1" thickBot="1">
      <c r="B886" s="32" t="s">
        <v/>
      </c>
      <c r="C886" s="23" t="s">
        <v/>
      </c>
      <c r="D886" s="32" t="s">
        <v/>
      </c>
      <c r="E886" s="32">
        <v/>
      </c>
      <c r="F886" s="33">
        <v/>
      </c>
      <c r="G886" s="34">
        <v/>
      </c>
      <c r="H886" s="35">
        <v/>
      </c>
      <c r="I886" s="36">
        <f/>
        <v/>
      </c>
      <c r="J886" s="32">
        <v/>
      </c>
      <c r="K886" s="32">
        <f/>
        <v/>
      </c>
      <c r="L886" s="32" t="s">
        <v/>
      </c>
      <c r="M886" s="32" t="s">
        <v/>
      </c>
      <c r="N886" s="32" t="s">
        <v>3707</v>
      </c>
      <!--$VAR_NUOVA_CELLA_PREZZI$-->
    </row>
    <row r="887" spans="1:16" ht="10.5" customHeight="1" thickTop="1" thickBot="1">
      <c r="B887" s="32" t="s">
        <v/>
      </c>
      <c r="C887" s="23" t="s">
        <v/>
      </c>
      <c r="D887" s="32" t="s">
        <v>3708</v>
      </c>
      <c r="E887" s="32">
        <v/>
      </c>
      <c r="F887" s="33">
        <v/>
      </c>
      <c r="G887" s="34">
        <v/>
      </c>
      <c r="H887" s="35">
        <v/>
      </c>
      <c r="I887" s="36">
        <f>ROUND(SUM(I884:I886),2)</f>
        <v>169.69</v>
      </c>
      <c r="J887" s="32">
        <v>52.46</v>
      </c>
      <c r="K887" s="32">
        <f>ROUND(PRODUCT(I887:J887),2)</f>
        <v>8901.94</v>
      </c>
      <c r="L887" s="32" t="s">
        <v/>
      </c>
      <c r="M887" s="32" t="s">
        <v/>
      </c>
      <c r="N887" s="32" t="s">
        <v/>
      </c>
      <!--$VAR_NUOVA_CELLA_PREZZI$-->
    </row>
    <row r="888" spans="1:16" ht="10.5" customHeight="1" thickTop="1" thickBot="1">
      <c r="B888" s="32" t="s">
        <v/>
      </c>
      <c r="C888" s="23" t="s">
        <v/>
      </c>
      <c r="D888" s="32" t="s">
        <v>3714</v>
      </c>
      <c r="E888" s="32">
        <v/>
      </c>
      <c r="F888" s="33">
        <v/>
      </c>
      <c r="G888" s="34">
        <v/>
      </c>
      <c r="H888" s="35">
        <v/>
      </c>
      <c r="I888" s="36">
        <f/>
        <v/>
      </c>
      <c r="J888" s="32">
        <v/>
      </c>
      <c r="K888" s="32">
        <f/>
        <v/>
      </c>
      <c r="L888" s="32" t="s">
        <v/>
      </c>
      <c r="M888" s="32" t="s">
        <v/>
      </c>
      <c r="N888" s="32" t="s">
        <v/>
      </c>
      <!--$VAR_NUOVA_CELLA_PREZZI$-->
    </row>
    <row r="889" spans="1:16" ht="45.1666666666667" customHeight="1" thickTop="1" thickBot="1">
      <c r="B889" s="32" t="s">
        <v>3715</v>
      </c>
      <c r="C889" s="23" t="s">
        <v>3716</v>
      </c>
      <c r="D889" s="62" t="s">
        <v>3717</v>
      </c>
      <c r="E889" s="32">
        <v/>
      </c>
      <c r="F889" s="33">
        <v/>
      </c>
      <c r="G889" s="34">
        <v/>
      </c>
      <c r="H889" s="35">
        <v/>
      </c>
      <c r="I889" s="36">
        <f/>
        <v/>
      </c>
      <c r="J889" s="32">
        <v/>
      </c>
      <c r="K889" s="32">
        <f/>
        <v/>
      </c>
      <c r="L889" s="32" t="s">
        <v/>
      </c>
      <c r="M889" s="32" t="s">
        <v/>
      </c>
      <c r="N889" s="32" t="s">
        <v/>
      </c>
      <!--$VAR_NUOVA_CELLA_PREZZI$-->
    </row>
    <row r="890" spans="1:16" ht="10.5" customHeight="1" thickTop="1" thickBot="1">
      <c r="B890" s="32" t="s">
        <v/>
      </c>
      <c r="C890" s="23" t="s">
        <v/>
      </c>
      <c r="D890" s="23" t="s">
        <v>3718</v>
      </c>
      <c r="E890" s="32">
        <v/>
      </c>
      <c r="F890" s="33">
        <v/>
      </c>
      <c r="G890" s="34">
        <v/>
      </c>
      <c r="H890" s="35">
        <v/>
      </c>
      <c r="I890" s="36">
        <f/>
        <v/>
      </c>
      <c r="J890" s="32">
        <v/>
      </c>
      <c r="K890" s="32">
        <f/>
        <v/>
      </c>
      <c r="L890" s="32" t="s">
        <v/>
      </c>
      <c r="M890" s="32" t="s">
        <v/>
      </c>
      <c r="N890" s="32" t="s">
        <v/>
      </c>
      <!--$VAR_NUOVA_CELLA_PREZZI$-->
    </row>
    <row r="891" spans="1:16" ht="10.5" customHeight="1" thickTop="1" thickBot="1">
      <c r="B891" s="32" t="s">
        <v/>
      </c>
      <c r="C891" s="23" t="s">
        <v/>
      </c>
      <c r="D891" s="23" t="s">
        <v>3719</v>
      </c>
      <c r="E891" s="32">
        <v/>
      </c>
      <c r="F891" s="33">
        <v>45.00</v>
      </c>
      <c r="G891" s="34">
        <v/>
      </c>
      <c r="H891" s="35">
        <v/>
      </c>
      <c r="I891" s="36">
        <f>ROUND(PRODUCT(E891:H891),2)</f>
        <v>45.00</v>
      </c>
      <c r="J891" s="32">
        <v/>
      </c>
      <c r="K891" s="32">
        <f/>
        <v/>
      </c>
      <c r="L891" s="32" t="s">
        <v/>
      </c>
      <c r="M891" s="32" t="s">
        <v/>
      </c>
      <c r="N891" s="32" t="s">
        <v/>
      </c>
      <!--$VAR_NUOVA_CELLA_PREZZI$-->
    </row>
    <row r="892" spans="1:16" ht="10.5" customHeight="1" thickTop="1" thickBot="1">
      <c r="B892" s="32" t="s">
        <v/>
      </c>
      <c r="C892" s="23" t="s">
        <v/>
      </c>
      <c r="D892" s="32" t="s">
        <v/>
      </c>
      <c r="E892" s="32">
        <v/>
      </c>
      <c r="F892" s="33">
        <v/>
      </c>
      <c r="G892" s="34">
        <v/>
      </c>
      <c r="H892" s="35">
        <v/>
      </c>
      <c r="I892" s="36">
        <f/>
        <v/>
      </c>
      <c r="J892" s="32">
        <v/>
      </c>
      <c r="K892" s="32">
        <f/>
        <v/>
      </c>
      <c r="L892" s="32" t="s">
        <v/>
      </c>
      <c r="M892" s="32" t="s">
        <v/>
      </c>
      <c r="N892" s="32" t="s">
        <v>3726</v>
      </c>
      <!--$VAR_NUOVA_CELLA_PREZZI$-->
    </row>
    <row r="893" spans="1:16" ht="10.5" customHeight="1" thickTop="1" thickBot="1">
      <c r="B893" s="32" t="s">
        <v/>
      </c>
      <c r="C893" s="23" t="s">
        <v/>
      </c>
      <c r="D893" s="32" t="s">
        <v>3727</v>
      </c>
      <c r="E893" s="32">
        <v/>
      </c>
      <c r="F893" s="33">
        <v/>
      </c>
      <c r="G893" s="34">
        <v/>
      </c>
      <c r="H893" s="35">
        <v/>
      </c>
      <c r="I893" s="36">
        <f>ROUND(SUM(I890:I892),2)</f>
        <v>45.00</v>
      </c>
      <c r="J893" s="32">
        <v>68.37</v>
      </c>
      <c r="K893" s="32">
        <f>ROUND(PRODUCT(I893:J893),2)</f>
        <v>3076.65</v>
      </c>
      <c r="L893" s="32" t="s">
        <v/>
      </c>
      <c r="M893" s="32" t="s">
        <v/>
      </c>
      <c r="N893" s="32" t="s">
        <v/>
      </c>
      <!--$VAR_NUOVA_CELLA_PREZZI$-->
    </row>
    <row r="894" spans="1:16" ht="10.5" customHeight="1" thickTop="1" thickBot="1">
      <c r="B894" s="32" t="s">
        <v/>
      </c>
      <c r="C894" s="23" t="s">
        <v/>
      </c>
      <c r="D894" s="32" t="s">
        <v>3733</v>
      </c>
      <c r="E894" s="32">
        <v/>
      </c>
      <c r="F894" s="33">
        <v/>
      </c>
      <c r="G894" s="34">
        <v/>
      </c>
      <c r="H894" s="35">
        <v/>
      </c>
      <c r="I894" s="36">
        <f/>
        <v/>
      </c>
      <c r="J894" s="32">
        <v/>
      </c>
      <c r="K894" s="32">
        <f/>
        <v/>
      </c>
      <c r="L894" s="32" t="s">
        <v/>
      </c>
      <c r="M894" s="32" t="s">
        <v/>
      </c>
      <c r="N894" s="32" t="s">
        <v/>
      </c>
      <!--$VAR_NUOVA_CELLA_PREZZI$-->
    </row>
    <row r="895" spans="1:16" ht="54.6666666666667" customHeight="1" thickTop="1" thickBot="1">
      <c r="B895" s="32" t="s">
        <v>3734</v>
      </c>
      <c r="C895" s="23" t="s">
        <v>3735</v>
      </c>
      <c r="D895" s="62" t="s">
        <v>3736</v>
      </c>
      <c r="E895" s="32">
        <v/>
      </c>
      <c r="F895" s="33">
        <v/>
      </c>
      <c r="G895" s="34">
        <v/>
      </c>
      <c r="H895" s="35">
        <v/>
      </c>
      <c r="I895" s="36">
        <f/>
        <v/>
      </c>
      <c r="J895" s="32">
        <v/>
      </c>
      <c r="K895" s="32">
        <f/>
        <v/>
      </c>
      <c r="L895" s="32" t="s">
        <v/>
      </c>
      <c r="M895" s="32" t="s">
        <v/>
      </c>
      <c r="N895" s="32" t="s">
        <v/>
      </c>
      <!--$VAR_NUOVA_CELLA_PREZZI$-->
    </row>
    <row r="896" spans="1:16" ht="10.5" customHeight="1" thickTop="1" thickBot="1">
      <c r="B896" s="32" t="s">
        <v/>
      </c>
      <c r="C896" s="23" t="s">
        <v/>
      </c>
      <c r="D896" s="23" t="s">
        <v>3737</v>
      </c>
      <c r="E896" s="32">
        <v/>
      </c>
      <c r="F896" s="33">
        <v/>
      </c>
      <c r="G896" s="34">
        <v/>
      </c>
      <c r="H896" s="35">
        <v/>
      </c>
      <c r="I896" s="36">
        <f/>
        <v/>
      </c>
      <c r="J896" s="32">
        <v/>
      </c>
      <c r="K896" s="32">
        <f/>
        <v/>
      </c>
      <c r="L896" s="32" t="s">
        <v/>
      </c>
      <c r="M896" s="32" t="s">
        <v/>
      </c>
      <c r="N896" s="32" t="s">
        <v/>
      </c>
      <!--$VAR_NUOVA_CELLA_PREZZI$-->
    </row>
    <row r="897" spans="1:16" ht="10.5" customHeight="1" thickTop="1" thickBot="1">
      <c r="B897" s="32" t="s">
        <v/>
      </c>
      <c r="C897" s="23" t="s">
        <v/>
      </c>
      <c r="D897" s="23" t="s">
        <v>3738</v>
      </c>
      <c r="E897" s="32">
        <v>796.00</v>
      </c>
      <c r="F897" s="33">
        <v/>
      </c>
      <c r="G897" s="34">
        <v/>
      </c>
      <c r="H897" s="35">
        <v/>
      </c>
      <c r="I897" s="36">
        <f>ROUND(PRODUCT(E897:H897),2)</f>
        <v>796.00</v>
      </c>
      <c r="J897" s="32">
        <v/>
      </c>
      <c r="K897" s="32">
        <f/>
        <v/>
      </c>
      <c r="L897" s="32" t="s">
        <v/>
      </c>
      <c r="M897" s="32" t="s">
        <v/>
      </c>
      <c r="N897" s="32" t="s">
        <v/>
      </c>
      <!--$VAR_NUOVA_CELLA_PREZZI$-->
    </row>
    <row r="898" spans="1:16" ht="10.5" customHeight="1" thickTop="1" thickBot="1">
      <c r="B898" s="32" t="s">
        <v/>
      </c>
      <c r="C898" s="23" t="s">
        <v/>
      </c>
      <c r="D898" s="23" t="s">
        <v>3745</v>
      </c>
      <c r="E898" s="32">
        <v>906.00</v>
      </c>
      <c r="F898" s="33">
        <v/>
      </c>
      <c r="G898" s="34">
        <v/>
      </c>
      <c r="H898" s="35">
        <v/>
      </c>
      <c r="I898" s="36">
        <f>ROUND(PRODUCT(E898:H898),2)</f>
        <v>906.00</v>
      </c>
      <c r="J898" s="32">
        <v/>
      </c>
      <c r="K898" s="32">
        <f/>
        <v/>
      </c>
      <c r="L898" s="32" t="s">
        <v/>
      </c>
      <c r="M898" s="32" t="s">
        <v/>
      </c>
      <c r="N898" s="32" t="s">
        <v/>
      </c>
      <!--$VAR_NUOVA_CELLA_PREZZI$-->
    </row>
    <row r="899" spans="1:16" ht="10.5" customHeight="1" thickTop="1" thickBot="1">
      <c r="B899" s="32" t="s">
        <v/>
      </c>
      <c r="C899" s="23" t="s">
        <v/>
      </c>
      <c r="D899" s="23" t="s">
        <v>3752</v>
      </c>
      <c r="E899" s="32">
        <v>695.00</v>
      </c>
      <c r="F899" s="33">
        <v/>
      </c>
      <c r="G899" s="34">
        <v/>
      </c>
      <c r="H899" s="35">
        <v/>
      </c>
      <c r="I899" s="36">
        <f>ROUND(PRODUCT(E899:H899),2)</f>
        <v>695.00</v>
      </c>
      <c r="J899" s="32">
        <v/>
      </c>
      <c r="K899" s="32">
        <f/>
        <v/>
      </c>
      <c r="L899" s="32" t="s">
        <v/>
      </c>
      <c r="M899" s="32" t="s">
        <v/>
      </c>
      <c r="N899" s="32" t="s">
        <v/>
      </c>
      <!--$VAR_NUOVA_CELLA_PREZZI$-->
    </row>
    <row r="900" spans="1:16" ht="10.5" customHeight="1" thickTop="1" thickBot="1">
      <c r="B900" s="32" t="s">
        <v/>
      </c>
      <c r="C900" s="23" t="s">
        <v/>
      </c>
      <c r="D900" s="32" t="s">
        <v/>
      </c>
      <c r="E900" s="32">
        <v/>
      </c>
      <c r="F900" s="33">
        <v/>
      </c>
      <c r="G900" s="34">
        <v/>
      </c>
      <c r="H900" s="35">
        <v/>
      </c>
      <c r="I900" s="36">
        <f/>
        <v/>
      </c>
      <c r="J900" s="32">
        <v/>
      </c>
      <c r="K900" s="32">
        <f/>
        <v/>
      </c>
      <c r="L900" s="32" t="s">
        <v/>
      </c>
      <c r="M900" s="32" t="s">
        <v/>
      </c>
      <c r="N900" s="32" t="s">
        <v>3759</v>
      </c>
      <!--$VAR_NUOVA_CELLA_PREZZI$-->
    </row>
    <row r="901" spans="1:16" ht="10.5" customHeight="1" thickTop="1" thickBot="1">
      <c r="B901" s="32" t="s">
        <v/>
      </c>
      <c r="C901" s="23" t="s">
        <v/>
      </c>
      <c r="D901" s="32" t="s">
        <v>3760</v>
      </c>
      <c r="E901" s="32">
        <v/>
      </c>
      <c r="F901" s="33">
        <v/>
      </c>
      <c r="G901" s="34">
        <v/>
      </c>
      <c r="H901" s="35">
        <v/>
      </c>
      <c r="I901" s="36">
        <f>ROUND(SUM(I896:I900),2)</f>
        <v>2397.00</v>
      </c>
      <c r="J901" s="32">
        <v>24.33</v>
      </c>
      <c r="K901" s="32">
        <f>ROUND(PRODUCT(I901:J901),2)</f>
        <v>58319.01</v>
      </c>
      <c r="L901" s="32" t="s">
        <v/>
      </c>
      <c r="M901" s="32" t="s">
        <v/>
      </c>
      <c r="N901" s="32" t="s">
        <v/>
      </c>
      <!--$VAR_NUOVA_CELLA_PREZZI$-->
    </row>
    <row r="902" spans="1:16" ht="10.5" customHeight="1" thickTop="1" thickBot="1">
      <c r="B902" s="32" t="s">
        <v/>
      </c>
      <c r="C902" s="23" t="s">
        <v/>
      </c>
      <c r="D902" s="32" t="s">
        <v>3766</v>
      </c>
      <c r="E902" s="32">
        <v/>
      </c>
      <c r="F902" s="33">
        <v/>
      </c>
      <c r="G902" s="34">
        <v/>
      </c>
      <c r="H902" s="35">
        <v/>
      </c>
      <c r="I902" s="36">
        <f/>
        <v/>
      </c>
      <c r="J902" s="32">
        <v/>
      </c>
      <c r="K902" s="32">
        <f/>
        <v/>
      </c>
      <c r="L902" s="32" t="s">
        <v/>
      </c>
      <c r="M902" s="32" t="s">
        <v/>
      </c>
      <c r="N902" s="32" t="s">
        <v/>
      </c>
      <!--$VAR_NUOVA_CELLA_PREZZI$-->
    </row>
    <row r="903" spans="1:16" ht="89.8333333333333" customHeight="1" thickTop="1" thickBot="1">
      <c r="B903" s="32" t="s">
        <v>3767</v>
      </c>
      <c r="C903" s="23" t="s">
        <v>3768</v>
      </c>
      <c r="D903" s="62" t="s">
        <v>3769</v>
      </c>
      <c r="E903" s="32">
        <v/>
      </c>
      <c r="F903" s="33">
        <v/>
      </c>
      <c r="G903" s="34">
        <v/>
      </c>
      <c r="H903" s="35">
        <v/>
      </c>
      <c r="I903" s="36">
        <f/>
        <v/>
      </c>
      <c r="J903" s="32">
        <v/>
      </c>
      <c r="K903" s="32">
        <f/>
        <v/>
      </c>
      <c r="L903" s="32" t="s">
        <v/>
      </c>
      <c r="M903" s="32" t="s">
        <v/>
      </c>
      <c r="N903" s="32" t="s">
        <v/>
      </c>
      <!--$VAR_NUOVA_CELLA_PREZZI$-->
    </row>
    <row r="904" spans="1:16" ht="10.5" customHeight="1" thickTop="1" thickBot="1">
      <c r="B904" s="32" t="s">
        <v/>
      </c>
      <c r="C904" s="23" t="s">
        <v/>
      </c>
      <c r="D904" s="23" t="s">
        <v>3770</v>
      </c>
      <c r="E904" s="32">
        <v/>
      </c>
      <c r="F904" s="33">
        <v/>
      </c>
      <c r="G904" s="34">
        <v/>
      </c>
      <c r="H904" s="35">
        <v/>
      </c>
      <c r="I904" s="36">
        <f/>
        <v/>
      </c>
      <c r="J904" s="32">
        <v/>
      </c>
      <c r="K904" s="32">
        <f/>
        <v/>
      </c>
      <c r="L904" s="32" t="s">
        <v/>
      </c>
      <c r="M904" s="32" t="s">
        <v/>
      </c>
      <c r="N904" s="32" t="s">
        <v/>
      </c>
      <!--$VAR_NUOVA_CELLA_PREZZI$-->
    </row>
    <row r="905" spans="1:16" ht="10.5" customHeight="1" thickTop="1" thickBot="1">
      <c r="B905" s="32" t="s">
        <v/>
      </c>
      <c r="C905" s="23" t="s">
        <v/>
      </c>
      <c r="D905" s="23" t="s">
        <v>3771</v>
      </c>
      <c r="E905" s="32">
        <v/>
      </c>
      <c r="F905" s="33">
        <v>55.00</v>
      </c>
      <c r="G905" s="34">
        <v/>
      </c>
      <c r="H905" s="35">
        <v>4.500</v>
      </c>
      <c r="I905" s="36">
        <f>ROUND(PRODUCT(E905:H905),2)</f>
        <v>247.50</v>
      </c>
      <c r="J905" s="32">
        <v/>
      </c>
      <c r="K905" s="32">
        <f/>
        <v/>
      </c>
      <c r="L905" s="32" t="s">
        <v/>
      </c>
      <c r="M905" s="32" t="s">
        <v/>
      </c>
      <c r="N905" s="32" t="s">
        <v/>
      </c>
      <!--$VAR_NUOVA_CELLA_PREZZI$-->
    </row>
    <row r="906" spans="1:16" ht="10.5" customHeight="1" thickTop="1" thickBot="1">
      <c r="B906" s="32" t="s">
        <v/>
      </c>
      <c r="C906" s="23" t="s">
        <v/>
      </c>
      <c r="D906" s="23" t="s">
        <v>3778</v>
      </c>
      <c r="E906" s="32">
        <v/>
      </c>
      <c r="F906" s="33">
        <v>32.00</v>
      </c>
      <c r="G906" s="34">
        <v/>
      </c>
      <c r="H906" s="35">
        <v>3.000</v>
      </c>
      <c r="I906" s="36">
        <f>ROUND(PRODUCT(E906:H906),2)</f>
        <v>96.00</v>
      </c>
      <c r="J906" s="32">
        <v/>
      </c>
      <c r="K906" s="32">
        <f/>
        <v/>
      </c>
      <c r="L906" s="32" t="s">
        <v/>
      </c>
      <c r="M906" s="32" t="s">
        <v/>
      </c>
      <c r="N906" s="32" t="s">
        <v/>
      </c>
      <!--$VAR_NUOVA_CELLA_PREZZI$-->
    </row>
    <row r="907" spans="1:16" ht="10.5" customHeight="1" thickTop="1" thickBot="1">
      <c r="B907" s="32" t="s">
        <v/>
      </c>
      <c r="C907" s="23" t="s">
        <v/>
      </c>
      <c r="D907" s="32" t="s">
        <v/>
      </c>
      <c r="E907" s="32">
        <v/>
      </c>
      <c r="F907" s="33">
        <v/>
      </c>
      <c r="G907" s="34">
        <v/>
      </c>
      <c r="H907" s="35">
        <v/>
      </c>
      <c r="I907" s="36">
        <f/>
        <v/>
      </c>
      <c r="J907" s="32">
        <v/>
      </c>
      <c r="K907" s="32">
        <f/>
        <v/>
      </c>
      <c r="L907" s="32" t="s">
        <v/>
      </c>
      <c r="M907" s="32" t="s">
        <v/>
      </c>
      <c r="N907" s="32" t="s">
        <v>3785</v>
      </c>
      <!--$VAR_NUOVA_CELLA_PREZZI$-->
    </row>
    <row r="908" spans="1:16" ht="10.5" customHeight="1" thickTop="1" thickBot="1">
      <c r="B908" s="32" t="s">
        <v/>
      </c>
      <c r="C908" s="23" t="s">
        <v/>
      </c>
      <c r="D908" s="32" t="s">
        <v>3786</v>
      </c>
      <c r="E908" s="32">
        <v/>
      </c>
      <c r="F908" s="33">
        <v/>
      </c>
      <c r="G908" s="34">
        <v/>
      </c>
      <c r="H908" s="35">
        <v/>
      </c>
      <c r="I908" s="36">
        <f>ROUND(SUM(I904:I907),2)</f>
        <v>343.50</v>
      </c>
      <c r="J908" s="32">
        <v>6.97</v>
      </c>
      <c r="K908" s="32">
        <f>ROUND(PRODUCT(I908:J908),2)</f>
        <v>2394.20</v>
      </c>
      <c r="L908" s="32" t="s">
        <v/>
      </c>
      <c r="M908" s="32" t="s">
        <v/>
      </c>
      <c r="N908" s="32" t="s">
        <v/>
      </c>
      <!--$VAR_NUOVA_CELLA_PREZZI$-->
    </row>
    <row r="909" spans="1:16" ht="10.5" customHeight="1" thickTop="1" thickBot="1">
      <c r="B909" s="32" t="s">
        <v/>
      </c>
      <c r="C909" s="23" t="s">
        <v/>
      </c>
      <c r="D909" s="32" t="s">
        <v>3792</v>
      </c>
      <c r="E909" s="32">
        <v/>
      </c>
      <c r="F909" s="33">
        <v/>
      </c>
      <c r="G909" s="34">
        <v/>
      </c>
      <c r="H909" s="35">
        <v/>
      </c>
      <c r="I909" s="36">
        <f/>
        <v/>
      </c>
      <c r="J909" s="32">
        <v/>
      </c>
      <c r="K909" s="32">
        <f/>
        <v/>
      </c>
      <c r="L909" s="32" t="s">
        <v/>
      </c>
      <c r="M909" s="32" t="s">
        <v/>
      </c>
      <c r="N909" s="32" t="s">
        <v/>
      </c>
      <!--$VAR_NUOVA_CELLA_PREZZI$-->
    </row>
    <row r="910" spans="1:16" ht="89.8333333333333" customHeight="1" thickTop="1" thickBot="1">
      <c r="B910" s="32" t="s">
        <v>3793</v>
      </c>
      <c r="C910" s="23" t="s">
        <v>3794</v>
      </c>
      <c r="D910" s="62" t="s">
        <v>3795</v>
      </c>
      <c r="E910" s="32">
        <v/>
      </c>
      <c r="F910" s="33">
        <v/>
      </c>
      <c r="G910" s="34">
        <v/>
      </c>
      <c r="H910" s="35">
        <v/>
      </c>
      <c r="I910" s="36">
        <f/>
        <v/>
      </c>
      <c r="J910" s="32">
        <v/>
      </c>
      <c r="K910" s="32">
        <f/>
        <v/>
      </c>
      <c r="L910" s="32" t="s">
        <v/>
      </c>
      <c r="M910" s="32" t="s">
        <v/>
      </c>
      <c r="N910" s="32" t="s">
        <v/>
      </c>
      <!--$VAR_NUOVA_CELLA_PREZZI$-->
    </row>
    <row r="911" spans="1:16" ht="10.5" customHeight="1" thickTop="1" thickBot="1">
      <c r="B911" s="32" t="s">
        <v/>
      </c>
      <c r="C911" s="23" t="s">
        <v/>
      </c>
      <c r="D911" s="23" t="s">
        <v>3796</v>
      </c>
      <c r="E911" s="32">
        <v/>
      </c>
      <c r="F911" s="33">
        <v/>
      </c>
      <c r="G911" s="34">
        <v/>
      </c>
      <c r="H911" s="35">
        <v/>
      </c>
      <c r="I911" s="36">
        <f/>
        <v/>
      </c>
      <c r="J911" s="32">
        <v/>
      </c>
      <c r="K911" s="32">
        <f/>
        <v/>
      </c>
      <c r="L911" s="32" t="s">
        <v/>
      </c>
      <c r="M911" s="32" t="s">
        <v/>
      </c>
      <c r="N911" s="32" t="s">
        <v/>
      </c>
      <!--$VAR_NUOVA_CELLA_PREZZI$-->
    </row>
    <row r="912" spans="1:16" ht="10.5" customHeight="1" thickTop="1" thickBot="1">
      <c r="B912" s="32" t="s">
        <v/>
      </c>
      <c r="C912" s="23" t="s">
        <v/>
      </c>
      <c r="D912" s="23" t="s">
        <v>3797</v>
      </c>
      <c r="E912" s="32">
        <v/>
      </c>
      <c r="F912" s="33">
        <v>85.20</v>
      </c>
      <c r="G912" s="34">
        <v/>
      </c>
      <c r="H912" s="35">
        <v>3.000</v>
      </c>
      <c r="I912" s="36">
        <f>ROUND(PRODUCT(E912:H912),2)</f>
        <v>255.60</v>
      </c>
      <c r="J912" s="32">
        <v/>
      </c>
      <c r="K912" s="32">
        <f/>
        <v/>
      </c>
      <c r="L912" s="32" t="s">
        <v/>
      </c>
      <c r="M912" s="32" t="s">
        <v/>
      </c>
      <c r="N912" s="32" t="s">
        <v/>
      </c>
      <!--$VAR_NUOVA_CELLA_PREZZI$-->
    </row>
    <row r="913" spans="1:16" ht="10.5" customHeight="1" thickTop="1" thickBot="1">
      <c r="B913" s="32" t="s">
        <v/>
      </c>
      <c r="C913" s="23" t="s">
        <v/>
      </c>
      <c r="D913" s="23" t="s">
        <v>3804</v>
      </c>
      <c r="E913" s="32">
        <v/>
      </c>
      <c r="F913" s="33">
        <v/>
      </c>
      <c r="G913" s="34">
        <v/>
      </c>
      <c r="H913" s="35">
        <v>0</v>
      </c>
      <c r="I913" s="36">
        <f>ROUND(PRODUCT(E913:H913),2)</f>
        <v>0.00</v>
      </c>
      <c r="J913" s="32">
        <v/>
      </c>
      <c r="K913" s="32">
        <f/>
        <v/>
      </c>
      <c r="L913" s="32" t="s">
        <v/>
      </c>
      <c r="M913" s="32" t="s">
        <v/>
      </c>
      <c r="N913" s="32" t="s">
        <v/>
      </c>
      <!--$VAR_NUOVA_CELLA_PREZZI$-->
    </row>
    <row r="914" spans="1:16" ht="10.5" customHeight="1" thickTop="1" thickBot="1">
      <c r="B914" s="32" t="s">
        <v/>
      </c>
      <c r="C914" s="23" t="s">
        <v/>
      </c>
      <c r="D914" s="32" t="s">
        <v/>
      </c>
      <c r="E914" s="32">
        <v/>
      </c>
      <c r="F914" s="33">
        <v/>
      </c>
      <c r="G914" s="34">
        <v/>
      </c>
      <c r="H914" s="35">
        <v/>
      </c>
      <c r="I914" s="36">
        <f/>
        <v/>
      </c>
      <c r="J914" s="32">
        <v/>
      </c>
      <c r="K914" s="32">
        <f/>
        <v/>
      </c>
      <c r="L914" s="32" t="s">
        <v/>
      </c>
      <c r="M914" s="32" t="s">
        <v/>
      </c>
      <c r="N914" s="32" t="s">
        <v>3811</v>
      </c>
      <!--$VAR_NUOVA_CELLA_PREZZI$-->
    </row>
    <row r="915" spans="1:16" ht="10.5" customHeight="1" thickTop="1" thickBot="1">
      <c r="B915" s="32" t="s">
        <v/>
      </c>
      <c r="C915" s="23" t="s">
        <v/>
      </c>
      <c r="D915" s="32" t="s">
        <v>3812</v>
      </c>
      <c r="E915" s="32">
        <v/>
      </c>
      <c r="F915" s="33">
        <v/>
      </c>
      <c r="G915" s="34">
        <v/>
      </c>
      <c r="H915" s="35">
        <v/>
      </c>
      <c r="I915" s="36">
        <f>ROUND(SUM(I911:I914),2)</f>
        <v>255.60</v>
      </c>
      <c r="J915" s="32">
        <v>6.97</v>
      </c>
      <c r="K915" s="32">
        <f>ROUND(PRODUCT(I915:J915),2)</f>
        <v>1781.53</v>
      </c>
      <c r="L915" s="32" t="s">
        <v/>
      </c>
      <c r="M915" s="32" t="s">
        <v/>
      </c>
      <c r="N915" s="32" t="s">
        <v/>
      </c>
      <!--$VAR_NUOVA_CELLA_PREZZI$-->
    </row>
    <row r="916" spans="1:16" ht="10.5" customHeight="1" thickTop="1" thickBot="1">
      <c r="B916" s="32" t="s">
        <v/>
      </c>
      <c r="C916" s="23" t="s">
        <v/>
      </c>
      <c r="D916" s="32" t="s">
        <v>3818</v>
      </c>
      <c r="E916" s="32">
        <v/>
      </c>
      <c r="F916" s="33">
        <v/>
      </c>
      <c r="G916" s="34">
        <v/>
      </c>
      <c r="H916" s="35">
        <v/>
      </c>
      <c r="I916" s="36">
        <f/>
        <v/>
      </c>
      <c r="J916" s="32">
        <v/>
      </c>
      <c r="K916" s="32">
        <f/>
        <v/>
      </c>
      <c r="L916" s="32" t="s">
        <v/>
      </c>
      <c r="M916" s="32" t="s">
        <v/>
      </c>
      <c r="N916" s="32" t="s">
        <v/>
      </c>
      <!--$VAR_NUOVA_CELLA_PREZZI$-->
    </row>
    <row r="917" spans="1:16" ht="89.8333333333333" customHeight="1" thickTop="1" thickBot="1">
      <c r="B917" s="32" t="s">
        <v>3819</v>
      </c>
      <c r="C917" s="23" t="s">
        <v>3820</v>
      </c>
      <c r="D917" s="62" t="s">
        <v>3821</v>
      </c>
      <c r="E917" s="32">
        <v/>
      </c>
      <c r="F917" s="33">
        <v/>
      </c>
      <c r="G917" s="34">
        <v/>
      </c>
      <c r="H917" s="35">
        <v/>
      </c>
      <c r="I917" s="36">
        <f/>
        <v/>
      </c>
      <c r="J917" s="32">
        <v/>
      </c>
      <c r="K917" s="32">
        <f/>
        <v/>
      </c>
      <c r="L917" s="32" t="s">
        <v/>
      </c>
      <c r="M917" s="32" t="s">
        <v/>
      </c>
      <c r="N917" s="32" t="s">
        <v/>
      </c>
      <!--$VAR_NUOVA_CELLA_PREZZI$-->
    </row>
    <row r="918" spans="1:16" ht="10.5" customHeight="1" thickTop="1" thickBot="1">
      <c r="B918" s="32" t="s">
        <v/>
      </c>
      <c r="C918" s="23" t="s">
        <v/>
      </c>
      <c r="D918" s="23" t="s">
        <v>3822</v>
      </c>
      <c r="E918" s="32">
        <v/>
      </c>
      <c r="F918" s="33">
        <v/>
      </c>
      <c r="G918" s="34">
        <v/>
      </c>
      <c r="H918" s="35">
        <v/>
      </c>
      <c r="I918" s="36">
        <f/>
        <v/>
      </c>
      <c r="J918" s="32">
        <v/>
      </c>
      <c r="K918" s="32">
        <f/>
        <v/>
      </c>
      <c r="L918" s="32" t="s">
        <v/>
      </c>
      <c r="M918" s="32" t="s">
        <v/>
      </c>
      <c r="N918" s="32" t="s">
        <v/>
      </c>
      <!--$VAR_NUOVA_CELLA_PREZZI$-->
    </row>
    <row r="919" spans="1:16" ht="10.5" customHeight="1" thickTop="1" thickBot="1">
      <c r="B919" s="32" t="s">
        <v/>
      </c>
      <c r="C919" s="23" t="s">
        <v/>
      </c>
      <c r="D919" s="23" t="s">
        <v>3823</v>
      </c>
      <c r="E919" s="32">
        <v/>
      </c>
      <c r="F919" s="33">
        <v>55.00</v>
      </c>
      <c r="G919" s="34">
        <v/>
      </c>
      <c r="H919" s="35">
        <v>4.500</v>
      </c>
      <c r="I919" s="36">
        <f>ROUND(PRODUCT(E919:H919),2)</f>
        <v>247.50</v>
      </c>
      <c r="J919" s="32">
        <v/>
      </c>
      <c r="K919" s="32">
        <f/>
        <v/>
      </c>
      <c r="L919" s="32" t="s">
        <v/>
      </c>
      <c r="M919" s="32" t="s">
        <v/>
      </c>
      <c r="N919" s="32" t="s">
        <v/>
      </c>
      <!--$VAR_NUOVA_CELLA_PREZZI$-->
    </row>
    <row r="920" spans="1:16" ht="10.5" customHeight="1" thickTop="1" thickBot="1">
      <c r="B920" s="32" t="s">
        <v/>
      </c>
      <c r="C920" s="23" t="s">
        <v/>
      </c>
      <c r="D920" s="23" t="s">
        <v>3830</v>
      </c>
      <c r="E920" s="32">
        <v/>
      </c>
      <c r="F920" s="33">
        <v>32.00</v>
      </c>
      <c r="G920" s="34">
        <v/>
      </c>
      <c r="H920" s="35">
        <v>3.000</v>
      </c>
      <c r="I920" s="36">
        <f>ROUND(PRODUCT(E920:H920),2)</f>
        <v>96.00</v>
      </c>
      <c r="J920" s="32">
        <v/>
      </c>
      <c r="K920" s="32">
        <f/>
        <v/>
      </c>
      <c r="L920" s="32" t="s">
        <v/>
      </c>
      <c r="M920" s="32" t="s">
        <v/>
      </c>
      <c r="N920" s="32" t="s">
        <v/>
      </c>
      <!--$VAR_NUOVA_CELLA_PREZZI$-->
    </row>
    <row r="921" spans="1:16" ht="10.5" customHeight="1" thickTop="1" thickBot="1">
      <c r="B921" s="32" t="s">
        <v/>
      </c>
      <c r="C921" s="23" t="s">
        <v/>
      </c>
      <c r="D921" s="32" t="s">
        <v/>
      </c>
      <c r="E921" s="32">
        <v/>
      </c>
      <c r="F921" s="33">
        <v/>
      </c>
      <c r="G921" s="34">
        <v/>
      </c>
      <c r="H921" s="35">
        <v/>
      </c>
      <c r="I921" s="36">
        <f/>
        <v/>
      </c>
      <c r="J921" s="32">
        <v/>
      </c>
      <c r="K921" s="32">
        <f/>
        <v/>
      </c>
      <c r="L921" s="32" t="s">
        <v/>
      </c>
      <c r="M921" s="32" t="s">
        <v/>
      </c>
      <c r="N921" s="32" t="s">
        <v>3837</v>
      </c>
      <!--$VAR_NUOVA_CELLA_PREZZI$-->
    </row>
    <row r="922" spans="1:16" ht="10.5" customHeight="1" thickTop="1" thickBot="1">
      <c r="B922" s="32" t="s">
        <v/>
      </c>
      <c r="C922" s="23" t="s">
        <v/>
      </c>
      <c r="D922" s="32" t="s">
        <v>3838</v>
      </c>
      <c r="E922" s="32">
        <v/>
      </c>
      <c r="F922" s="33">
        <v/>
      </c>
      <c r="G922" s="34">
        <v/>
      </c>
      <c r="H922" s="35">
        <v/>
      </c>
      <c r="I922" s="36">
        <f>ROUND(SUM(I918:I921),2)</f>
        <v>343.50</v>
      </c>
      <c r="J922" s="32">
        <v>6.97</v>
      </c>
      <c r="K922" s="32">
        <f>ROUND(PRODUCT(I922:J922),2)</f>
        <v>2394.20</v>
      </c>
      <c r="L922" s="32" t="s">
        <v/>
      </c>
      <c r="M922" s="32" t="s">
        <v/>
      </c>
      <c r="N922" s="32" t="s">
        <v/>
      </c>
      <!--$VAR_NUOVA_CELLA_PREZZI$-->
    </row>
    <row r="923" spans="1:16" ht="10.5" customHeight="1" thickTop="1" thickBot="1">
      <c r="B923" s="32" t="s">
        <v/>
      </c>
      <c r="C923" s="23" t="s">
        <v/>
      </c>
      <c r="D923" s="32" t="s">
        <v>3844</v>
      </c>
      <c r="E923" s="32">
        <v/>
      </c>
      <c r="F923" s="33">
        <v/>
      </c>
      <c r="G923" s="34">
        <v/>
      </c>
      <c r="H923" s="35">
        <v/>
      </c>
      <c r="I923" s="36">
        <f/>
        <v/>
      </c>
      <c r="J923" s="32">
        <v/>
      </c>
      <c r="K923" s="32">
        <f/>
        <v/>
      </c>
      <c r="L923" s="32" t="s">
        <v/>
      </c>
      <c r="M923" s="32" t="s">
        <v/>
      </c>
      <c r="N923" s="32" t="s">
        <v/>
      </c>
      <!--$VAR_NUOVA_CELLA_PREZZI$-->
    </row>
    <row r="924" spans="1:16" ht="106.5" customHeight="1" thickTop="1" thickBot="1">
      <c r="B924" s="32" t="s">
        <v>3845</v>
      </c>
      <c r="C924" s="23" t="s">
        <v>3846</v>
      </c>
      <c r="D924" s="62" t="s">
        <v>3847</v>
      </c>
      <c r="E924" s="32">
        <v/>
      </c>
      <c r="F924" s="33">
        <v/>
      </c>
      <c r="G924" s="34">
        <v/>
      </c>
      <c r="H924" s="35">
        <v/>
      </c>
      <c r="I924" s="36">
        <f/>
        <v/>
      </c>
      <c r="J924" s="32">
        <v/>
      </c>
      <c r="K924" s="32">
        <f/>
        <v/>
      </c>
      <c r="L924" s="32" t="s">
        <v/>
      </c>
      <c r="M924" s="32" t="s">
        <v/>
      </c>
      <c r="N924" s="32" t="s">
        <v/>
      </c>
      <!--$VAR_NUOVA_CELLA_PREZZI$-->
    </row>
    <row r="925" spans="1:16" ht="10.5" customHeight="1" thickTop="1" thickBot="1">
      <c r="B925" s="32" t="s">
        <v/>
      </c>
      <c r="C925" s="23" t="s">
        <v/>
      </c>
      <c r="D925" s="23" t="s">
        <v>3848</v>
      </c>
      <c r="E925" s="32">
        <v/>
      </c>
      <c r="F925" s="33">
        <v/>
      </c>
      <c r="G925" s="34">
        <v/>
      </c>
      <c r="H925" s="35">
        <v/>
      </c>
      <c r="I925" s="36">
        <f/>
        <v/>
      </c>
      <c r="J925" s="32">
        <v/>
      </c>
      <c r="K925" s="32">
        <f/>
        <v/>
      </c>
      <c r="L925" s="32" t="s">
        <v/>
      </c>
      <c r="M925" s="32" t="s">
        <v/>
      </c>
      <c r="N925" s="32" t="s">
        <v/>
      </c>
      <!--$VAR_NUOVA_CELLA_PREZZI$-->
    </row>
    <row r="926" spans="1:16" ht="10.5" customHeight="1" thickTop="1" thickBot="1">
      <c r="B926" s="32" t="s">
        <v/>
      </c>
      <c r="C926" s="23" t="s">
        <v/>
      </c>
      <c r="D926" s="23" t="s">
        <v>3849</v>
      </c>
      <c r="E926" s="32">
        <v>326.00</v>
      </c>
      <c r="F926" s="33">
        <v/>
      </c>
      <c r="G926" s="34">
        <v/>
      </c>
      <c r="H926" s="35">
        <v/>
      </c>
      <c r="I926" s="36">
        <f>ROUND(PRODUCT(E926:H926),2)</f>
        <v>326.00</v>
      </c>
      <c r="J926" s="32">
        <v/>
      </c>
      <c r="K926" s="32">
        <f/>
        <v/>
      </c>
      <c r="L926" s="32" t="s">
        <v/>
      </c>
      <c r="M926" s="32" t="s">
        <v/>
      </c>
      <c r="N926" s="32" t="s">
        <v/>
      </c>
      <!--$VAR_NUOVA_CELLA_PREZZI$-->
    </row>
    <row r="927" spans="1:16" ht="10.5" customHeight="1" thickTop="1" thickBot="1">
      <c r="B927" s="32" t="s">
        <v/>
      </c>
      <c r="C927" s="23" t="s">
        <v/>
      </c>
      <c r="D927" s="32" t="s">
        <v/>
      </c>
      <c r="E927" s="32">
        <v/>
      </c>
      <c r="F927" s="33">
        <v/>
      </c>
      <c r="G927" s="34">
        <v/>
      </c>
      <c r="H927" s="35">
        <v/>
      </c>
      <c r="I927" s="36">
        <f/>
        <v/>
      </c>
      <c r="J927" s="32">
        <v/>
      </c>
      <c r="K927" s="32">
        <f/>
        <v/>
      </c>
      <c r="L927" s="32" t="s">
        <v/>
      </c>
      <c r="M927" s="32" t="s">
        <v/>
      </c>
      <c r="N927" s="32" t="s">
        <v>3856</v>
      </c>
      <!--$VAR_NUOVA_CELLA_PREZZI$-->
    </row>
    <row r="928" spans="1:16" ht="10.5" customHeight="1" thickTop="1" thickBot="1">
      <c r="B928" s="32" t="s">
        <v/>
      </c>
      <c r="C928" s="23" t="s">
        <v/>
      </c>
      <c r="D928" s="32" t="s">
        <v>3857</v>
      </c>
      <c r="E928" s="32">
        <v/>
      </c>
      <c r="F928" s="33">
        <v/>
      </c>
      <c r="G928" s="34">
        <v/>
      </c>
      <c r="H928" s="35">
        <v/>
      </c>
      <c r="I928" s="36">
        <f>ROUND(SUM(I925:I927),2)</f>
        <v>326.00</v>
      </c>
      <c r="J928" s="32">
        <v>0.76</v>
      </c>
      <c r="K928" s="32">
        <f>ROUND(PRODUCT(I928:J928),2)</f>
        <v>247.76</v>
      </c>
      <c r="L928" s="32" t="s">
        <v/>
      </c>
      <c r="M928" s="32" t="s">
        <v/>
      </c>
      <c r="N928" s="32" t="s">
        <v/>
      </c>
      <!--$VAR_NUOVA_CELLA_PREZZI$-->
    </row>
    <row r="929" spans="1:16" ht="10.5" customHeight="1" thickTop="1" thickBot="1">
      <c r="B929" s="32" t="s">
        <v/>
      </c>
      <c r="C929" s="23" t="s">
        <v/>
      </c>
      <c r="D929" s="32" t="s">
        <v>3863</v>
      </c>
      <c r="E929" s="32">
        <v/>
      </c>
      <c r="F929" s="33">
        <v/>
      </c>
      <c r="G929" s="34">
        <v/>
      </c>
      <c r="H929" s="35">
        <v/>
      </c>
      <c r="I929" s="36">
        <f/>
        <v/>
      </c>
      <c r="J929" s="32">
        <v/>
      </c>
      <c r="K929" s="32">
        <f/>
        <v/>
      </c>
      <c r="L929" s="32" t="s">
        <v/>
      </c>
      <c r="M929" s="32" t="s">
        <v/>
      </c>
      <c r="N929" s="32" t="s">
        <v/>
      </c>
      <!--$VAR_NUOVA_CELLA_PREZZI$-->
    </row>
    <row r="930" spans="1:16" ht="52.8333333333333" customHeight="1" thickTop="1" thickBot="1">
      <c r="B930" s="32" t="s">
        <v>3864</v>
      </c>
      <c r="C930" s="23" t="s">
        <v>3865</v>
      </c>
      <c r="D930" s="62" t="s">
        <v>3866</v>
      </c>
      <c r="E930" s="32">
        <v/>
      </c>
      <c r="F930" s="33">
        <v/>
      </c>
      <c r="G930" s="34">
        <v/>
      </c>
      <c r="H930" s="35">
        <v/>
      </c>
      <c r="I930" s="36">
        <f/>
        <v/>
      </c>
      <c r="J930" s="32">
        <v/>
      </c>
      <c r="K930" s="32">
        <f/>
        <v/>
      </c>
      <c r="L930" s="32" t="s">
        <v/>
      </c>
      <c r="M930" s="32" t="s">
        <v/>
      </c>
      <c r="N930" s="32" t="s">
        <v/>
      </c>
      <!--$VAR_NUOVA_CELLA_PREZZI$-->
    </row>
    <row r="931" spans="1:16" ht="10.5" customHeight="1" thickTop="1" thickBot="1">
      <c r="B931" s="32" t="s">
        <v/>
      </c>
      <c r="C931" s="23" t="s">
        <v/>
      </c>
      <c r="D931" s="23" t="s">
        <v>3867</v>
      </c>
      <c r="E931" s="32">
        <v/>
      </c>
      <c r="F931" s="33">
        <v/>
      </c>
      <c r="G931" s="34">
        <v/>
      </c>
      <c r="H931" s="35">
        <v/>
      </c>
      <c r="I931" s="36">
        <f/>
        <v/>
      </c>
      <c r="J931" s="32">
        <v/>
      </c>
      <c r="K931" s="32">
        <f/>
        <v/>
      </c>
      <c r="L931" s="32" t="s">
        <v/>
      </c>
      <c r="M931" s="32" t="s">
        <v/>
      </c>
      <c r="N931" s="32" t="s">
        <v/>
      </c>
      <!--$VAR_NUOVA_CELLA_PREZZI$-->
    </row>
    <row r="932" spans="1:16" ht="10.5" customHeight="1" thickTop="1" thickBot="1">
      <c r="B932" s="32" t="s">
        <v/>
      </c>
      <c r="C932" s="23" t="s">
        <v/>
      </c>
      <c r="D932" s="23" t="s">
        <v>3868</v>
      </c>
      <c r="E932" s="32">
        <v/>
      </c>
      <c r="F932" s="33">
        <v>25.00</v>
      </c>
      <c r="G932" s="34">
        <v>0.800</v>
      </c>
      <c r="H932" s="35">
        <v>1.200</v>
      </c>
      <c r="I932" s="36">
        <f>ROUND(PRODUCT(E932:H932),2)</f>
        <v>24.00</v>
      </c>
      <c r="J932" s="32">
        <v/>
      </c>
      <c r="K932" s="32">
        <f/>
        <v/>
      </c>
      <c r="L932" s="32" t="s">
        <v/>
      </c>
      <c r="M932" s="32" t="s">
        <v/>
      </c>
      <c r="N932" s="32" t="s">
        <v/>
      </c>
      <!--$VAR_NUOVA_CELLA_PREZZI$-->
    </row>
    <row r="933" spans="1:16" ht="10.5" customHeight="1" thickTop="1" thickBot="1">
      <c r="B933" s="32" t="s">
        <v/>
      </c>
      <c r="C933" s="23" t="s">
        <v/>
      </c>
      <c r="D933" s="23" t="s">
        <v>3875</v>
      </c>
      <c r="E933" s="32">
        <v/>
      </c>
      <c r="F933" s="33">
        <v>9.50</v>
      </c>
      <c r="G933" s="34">
        <v>0.800</v>
      </c>
      <c r="H933" s="35">
        <v>1.200</v>
      </c>
      <c r="I933" s="36">
        <f>ROUND(PRODUCT(E933:H933),2)</f>
        <v>9.12</v>
      </c>
      <c r="J933" s="32">
        <v/>
      </c>
      <c r="K933" s="32">
        <f/>
        <v/>
      </c>
      <c r="L933" s="32" t="s">
        <v/>
      </c>
      <c r="M933" s="32" t="s">
        <v/>
      </c>
      <c r="N933" s="32" t="s">
        <v/>
      </c>
      <!--$VAR_NUOVA_CELLA_PREZZI$-->
    </row>
    <row r="934" spans="1:16" ht="10.5" customHeight="1" thickTop="1" thickBot="1">
      <c r="B934" s="32" t="s">
        <v/>
      </c>
      <c r="C934" s="23" t="s">
        <v/>
      </c>
      <c r="D934" s="23" t="s">
        <v>3882</v>
      </c>
      <c r="E934" s="32">
        <v/>
      </c>
      <c r="F934" s="33">
        <v>14.00</v>
      </c>
      <c r="G934" s="34">
        <v>0.800</v>
      </c>
      <c r="H934" s="35">
        <v>1.200</v>
      </c>
      <c r="I934" s="36">
        <f>ROUND(PRODUCT(E934:H934),2)</f>
        <v>13.44</v>
      </c>
      <c r="J934" s="32">
        <v/>
      </c>
      <c r="K934" s="32">
        <f/>
        <v/>
      </c>
      <c r="L934" s="32" t="s">
        <v/>
      </c>
      <c r="M934" s="32" t="s">
        <v/>
      </c>
      <c r="N934" s="32" t="s">
        <v/>
      </c>
      <!--$VAR_NUOVA_CELLA_PREZZI$-->
    </row>
    <row r="935" spans="1:16" ht="10.5" customHeight="1" thickTop="1" thickBot="1">
      <c r="B935" s="32" t="s">
        <v/>
      </c>
      <c r="C935" s="23" t="s">
        <v/>
      </c>
      <c r="D935" s="23" t="s">
        <v>3889</v>
      </c>
      <c r="E935" s="32">
        <v/>
      </c>
      <c r="F935" s="33">
        <v>11.50</v>
      </c>
      <c r="G935" s="34">
        <v>0.800</v>
      </c>
      <c r="H935" s="35">
        <v>1.200</v>
      </c>
      <c r="I935" s="36">
        <f>ROUND(PRODUCT(E935:H935),2)</f>
        <v>11.04</v>
      </c>
      <c r="J935" s="32">
        <v/>
      </c>
      <c r="K935" s="32">
        <f/>
        <v/>
      </c>
      <c r="L935" s="32" t="s">
        <v/>
      </c>
      <c r="M935" s="32" t="s">
        <v/>
      </c>
      <c r="N935" s="32" t="s">
        <v/>
      </c>
      <!--$VAR_NUOVA_CELLA_PREZZI$-->
    </row>
    <row r="936" spans="1:16" ht="10.5" customHeight="1" thickTop="1" thickBot="1">
      <c r="B936" s="32" t="s">
        <v/>
      </c>
      <c r="C936" s="23" t="s">
        <v/>
      </c>
      <c r="D936" s="23" t="s">
        <v>3896</v>
      </c>
      <c r="E936" s="32">
        <v/>
      </c>
      <c r="F936" s="33">
        <v>32.00</v>
      </c>
      <c r="G936" s="34">
        <v>0.800</v>
      </c>
      <c r="H936" s="35">
        <v>1.200</v>
      </c>
      <c r="I936" s="36">
        <f>ROUND(PRODUCT(E936:H936),2)</f>
        <v>30.72</v>
      </c>
      <c r="J936" s="32">
        <v/>
      </c>
      <c r="K936" s="32">
        <f/>
        <v/>
      </c>
      <c r="L936" s="32" t="s">
        <v/>
      </c>
      <c r="M936" s="32" t="s">
        <v/>
      </c>
      <c r="N936" s="32" t="s">
        <v/>
      </c>
      <!--$VAR_NUOVA_CELLA_PREZZI$-->
    </row>
    <row r="937" spans="1:16" ht="10.5" customHeight="1" thickTop="1" thickBot="1">
      <c r="B937" s="32" t="s">
        <v/>
      </c>
      <c r="C937" s="23" t="s">
        <v/>
      </c>
      <c r="D937" s="23" t="s">
        <v>3903</v>
      </c>
      <c r="E937" s="32">
        <v/>
      </c>
      <c r="F937" s="33">
        <v>14.50</v>
      </c>
      <c r="G937" s="34">
        <v>0.800</v>
      </c>
      <c r="H937" s="35">
        <v>1.200</v>
      </c>
      <c r="I937" s="36">
        <f>ROUND(PRODUCT(E937:H937),2)</f>
        <v>13.92</v>
      </c>
      <c r="J937" s="32">
        <v/>
      </c>
      <c r="K937" s="32">
        <f/>
        <v/>
      </c>
      <c r="L937" s="32" t="s">
        <v/>
      </c>
      <c r="M937" s="32" t="s">
        <v/>
      </c>
      <c r="N937" s="32" t="s">
        <v/>
      </c>
      <!--$VAR_NUOVA_CELLA_PREZZI$-->
    </row>
    <row r="938" spans="1:16" ht="10.5" customHeight="1" thickTop="1" thickBot="1">
      <c r="B938" s="32" t="s">
        <v/>
      </c>
      <c r="C938" s="23" t="s">
        <v/>
      </c>
      <c r="D938" s="32" t="s">
        <v/>
      </c>
      <c r="E938" s="32">
        <v/>
      </c>
      <c r="F938" s="33">
        <v/>
      </c>
      <c r="G938" s="34">
        <v/>
      </c>
      <c r="H938" s="35">
        <v/>
      </c>
      <c r="I938" s="36">
        <f/>
        <v/>
      </c>
      <c r="J938" s="32">
        <v/>
      </c>
      <c r="K938" s="32">
        <f/>
        <v/>
      </c>
      <c r="L938" s="32" t="s">
        <v/>
      </c>
      <c r="M938" s="32" t="s">
        <v/>
      </c>
      <c r="N938" s="32" t="s">
        <v>3910</v>
      </c>
      <!--$VAR_NUOVA_CELLA_PREZZI$-->
    </row>
    <row r="939" spans="1:16" ht="10.5" customHeight="1" thickTop="1" thickBot="1">
      <c r="B939" s="32" t="s">
        <v/>
      </c>
      <c r="C939" s="23" t="s">
        <v/>
      </c>
      <c r="D939" s="32" t="s">
        <v>3911</v>
      </c>
      <c r="E939" s="32">
        <v/>
      </c>
      <c r="F939" s="33">
        <v/>
      </c>
      <c r="G939" s="34">
        <v/>
      </c>
      <c r="H939" s="35">
        <v/>
      </c>
      <c r="I939" s="36">
        <f>ROUND(SUM(I931:I938),2)</f>
        <v>102.24</v>
      </c>
      <c r="J939" s="32">
        <v>236.40</v>
      </c>
      <c r="K939" s="32">
        <f>ROUND(PRODUCT(I939:J939),2)</f>
        <v>24169.54</v>
      </c>
      <c r="L939" s="32" t="s">
        <v/>
      </c>
      <c r="M939" s="32" t="s">
        <v/>
      </c>
      <c r="N939" s="32" t="s">
        <v/>
      </c>
      <!--$VAR_NUOVA_CELLA_PREZZI$-->
    </row>
    <row r="940" spans="1:16" ht="10.5" customHeight="1" thickTop="1" thickBot="1">
      <c r="B940" s="32" t="s">
        <v/>
      </c>
      <c r="C940" s="23" t="s">
        <v/>
      </c>
      <c r="D940" s="32" t="s">
        <v>3917</v>
      </c>
      <c r="E940" s="32">
        <v/>
      </c>
      <c r="F940" s="33">
        <v/>
      </c>
      <c r="G940" s="34">
        <v/>
      </c>
      <c r="H940" s="35">
        <v/>
      </c>
      <c r="I940" s="36">
        <f/>
        <v/>
      </c>
      <c r="J940" s="32">
        <v/>
      </c>
      <c r="K940" s="32">
        <f/>
        <v/>
      </c>
      <c r="L940" s="32" t="s">
        <v/>
      </c>
      <c r="M940" s="32" t="s">
        <v/>
      </c>
      <c r="N940" s="32" t="s">
        <v/>
      </c>
      <!--$VAR_NUOVA_CELLA_PREZZI$-->
    </row>
    <row r="941" spans="1:16" ht="91" customHeight="1" thickTop="1" thickBot="1">
      <c r="B941" s="32" t="s">
        <v>3918</v>
      </c>
      <c r="C941" s="23" t="s">
        <v>3919</v>
      </c>
      <c r="D941" s="62" t="s">
        <v>3920</v>
      </c>
      <c r="E941" s="32">
        <v/>
      </c>
      <c r="F941" s="33">
        <v/>
      </c>
      <c r="G941" s="34">
        <v/>
      </c>
      <c r="H941" s="35">
        <v/>
      </c>
      <c r="I941" s="36">
        <f/>
        <v/>
      </c>
      <c r="J941" s="32">
        <v/>
      </c>
      <c r="K941" s="32">
        <f/>
        <v/>
      </c>
      <c r="L941" s="32" t="s">
        <v/>
      </c>
      <c r="M941" s="32" t="s">
        <v/>
      </c>
      <c r="N941" s="32" t="s">
        <v/>
      </c>
      <!--$VAR_NUOVA_CELLA_PREZZI$-->
    </row>
    <row r="942" spans="1:16" ht="10.5" customHeight="1" thickTop="1" thickBot="1">
      <c r="B942" s="32" t="s">
        <v/>
      </c>
      <c r="C942" s="23" t="s">
        <v/>
      </c>
      <c r="D942" s="23" t="s">
        <v>3921</v>
      </c>
      <c r="E942" s="32">
        <v/>
      </c>
      <c r="F942" s="33">
        <v/>
      </c>
      <c r="G942" s="34">
        <v/>
      </c>
      <c r="H942" s="35">
        <v/>
      </c>
      <c r="I942" s="36">
        <f/>
        <v/>
      </c>
      <c r="J942" s="32">
        <v/>
      </c>
      <c r="K942" s="32">
        <f/>
        <v/>
      </c>
      <c r="L942" s="32" t="s">
        <v/>
      </c>
      <c r="M942" s="32" t="s">
        <v/>
      </c>
      <c r="N942" s="32" t="s">
        <v/>
      </c>
      <!--$VAR_NUOVA_CELLA_PREZZI$-->
    </row>
    <row r="943" spans="1:16" ht="10.5" customHeight="1" thickTop="1" thickBot="1">
      <c r="B943" s="32" t="s">
        <v/>
      </c>
      <c r="C943" s="23" t="s">
        <v/>
      </c>
      <c r="D943" s="23" t="s">
        <v>3922</v>
      </c>
      <c r="E943" s="32">
        <v>78.40</v>
      </c>
      <c r="F943" s="33">
        <v/>
      </c>
      <c r="G943" s="34">
        <v/>
      </c>
      <c r="H943" s="35">
        <v/>
      </c>
      <c r="I943" s="36">
        <f>ROUND(PRODUCT(E943:H943),2)</f>
        <v>78.40</v>
      </c>
      <c r="J943" s="32">
        <v/>
      </c>
      <c r="K943" s="32">
        <f/>
        <v/>
      </c>
      <c r="L943" s="32" t="s">
        <v/>
      </c>
      <c r="M943" s="32" t="s">
        <v/>
      </c>
      <c r="N943" s="32" t="s">
        <v/>
      </c>
      <!--$VAR_NUOVA_CELLA_PREZZI$-->
    </row>
    <row r="944" spans="1:16" ht="10.5" customHeight="1" thickTop="1" thickBot="1">
      <c r="B944" s="32" t="s">
        <v/>
      </c>
      <c r="C944" s="23" t="s">
        <v/>
      </c>
      <c r="D944" s="32" t="s">
        <v/>
      </c>
      <c r="E944" s="32">
        <v/>
      </c>
      <c r="F944" s="33">
        <v/>
      </c>
      <c r="G944" s="34">
        <v/>
      </c>
      <c r="H944" s="35">
        <v/>
      </c>
      <c r="I944" s="36">
        <f/>
        <v/>
      </c>
      <c r="J944" s="32">
        <v/>
      </c>
      <c r="K944" s="32">
        <f/>
        <v/>
      </c>
      <c r="L944" s="32" t="s">
        <v/>
      </c>
      <c r="M944" s="32" t="s">
        <v/>
      </c>
      <c r="N944" s="32" t="s">
        <v>3929</v>
      </c>
      <!--$VAR_NUOVA_CELLA_PREZZI$-->
    </row>
    <row r="945" spans="1:16" ht="10.5" customHeight="1" thickTop="1" thickBot="1">
      <c r="B945" s="32" t="s">
        <v/>
      </c>
      <c r="C945" s="23" t="s">
        <v/>
      </c>
      <c r="D945" s="32" t="s">
        <v>3930</v>
      </c>
      <c r="E945" s="32">
        <v/>
      </c>
      <c r="F945" s="33">
        <v/>
      </c>
      <c r="G945" s="34">
        <v/>
      </c>
      <c r="H945" s="35">
        <v/>
      </c>
      <c r="I945" s="36">
        <f>ROUND(SUM(I942:I944),2)</f>
        <v>78.40</v>
      </c>
      <c r="J945" s="32">
        <v>34.80</v>
      </c>
      <c r="K945" s="32">
        <f>ROUND(PRODUCT(I945:J945),2)</f>
        <v>2728.32</v>
      </c>
      <c r="L945" s="32" t="s">
        <v/>
      </c>
      <c r="M945" s="32" t="s">
        <v/>
      </c>
      <c r="N945" s="32" t="s">
        <v/>
      </c>
      <!--$VAR_NUOVA_CELLA_PREZZI$-->
    </row>
    <row r="946" spans="1:16" ht="10.5" customHeight="1" thickTop="1" thickBot="1">
      <c r="B946" s="32" t="s">
        <v/>
      </c>
      <c r="C946" s="23" t="s">
        <v/>
      </c>
      <c r="D946" s="32" t="s">
        <v>3936</v>
      </c>
      <c r="E946" s="32">
        <v/>
      </c>
      <c r="F946" s="33">
        <v/>
      </c>
      <c r="G946" s="34">
        <v/>
      </c>
      <c r="H946" s="35">
        <v/>
      </c>
      <c r="I946" s="36">
        <f/>
        <v/>
      </c>
      <c r="J946" s="32">
        <v/>
      </c>
      <c r="K946" s="32">
        <f/>
        <v/>
      </c>
      <c r="L946" s="32" t="s">
        <v/>
      </c>
      <c r="M946" s="32" t="s">
        <v/>
      </c>
      <c r="N946" s="32" t="s">
        <v/>
      </c>
      <!--$VAR_NUOVA_CELLA_PREZZI$-->
    </row>
    <row r="947" spans="1:16" ht="52.8333333333333" customHeight="1" thickTop="1" thickBot="1">
      <c r="B947" s="32" t="s">
        <v>3937</v>
      </c>
      <c r="C947" s="23" t="s">
        <v>3938</v>
      </c>
      <c r="D947" s="62" t="s">
        <v>3939</v>
      </c>
      <c r="E947" s="32">
        <v/>
      </c>
      <c r="F947" s="33">
        <v/>
      </c>
      <c r="G947" s="34">
        <v/>
      </c>
      <c r="H947" s="35">
        <v/>
      </c>
      <c r="I947" s="36">
        <f/>
        <v/>
      </c>
      <c r="J947" s="32">
        <v/>
      </c>
      <c r="K947" s="32">
        <f/>
        <v/>
      </c>
      <c r="L947" s="32" t="s">
        <v/>
      </c>
      <c r="M947" s="32" t="s">
        <v/>
      </c>
      <c r="N947" s="32" t="s">
        <v/>
      </c>
      <!--$VAR_NUOVA_CELLA_PREZZI$-->
    </row>
    <row r="948" spans="1:16" ht="10.5" customHeight="1" thickTop="1" thickBot="1">
      <c r="B948" s="32" t="s">
        <v/>
      </c>
      <c r="C948" s="23" t="s">
        <v/>
      </c>
      <c r="D948" s="23" t="s">
        <v>3940</v>
      </c>
      <c r="E948" s="32">
        <v/>
      </c>
      <c r="F948" s="33">
        <v/>
      </c>
      <c r="G948" s="34">
        <v/>
      </c>
      <c r="H948" s="35">
        <v/>
      </c>
      <c r="I948" s="36">
        <f/>
        <v/>
      </c>
      <c r="J948" s="32">
        <v/>
      </c>
      <c r="K948" s="32">
        <f/>
        <v/>
      </c>
      <c r="L948" s="32" t="s">
        <v/>
      </c>
      <c r="M948" s="32" t="s">
        <v/>
      </c>
      <c r="N948" s="32" t="s">
        <v/>
      </c>
      <!--$VAR_NUOVA_CELLA_PREZZI$-->
    </row>
    <row r="949" spans="1:16" ht="10.5" customHeight="1" thickTop="1" thickBot="1">
      <c r="B949" s="32" t="s">
        <v/>
      </c>
      <c r="C949" s="23" t="s">
        <v/>
      </c>
      <c r="D949" s="23" t="s">
        <v>3941</v>
      </c>
      <c r="E949" s="32">
        <v/>
      </c>
      <c r="F949" s="33">
        <v>44.00</v>
      </c>
      <c r="G949" s="34">
        <v/>
      </c>
      <c r="H949" s="35">
        <v>6.500</v>
      </c>
      <c r="I949" s="36">
        <f>ROUND(PRODUCT(E949:H949),2)</f>
        <v>286.00</v>
      </c>
      <c r="J949" s="32">
        <v/>
      </c>
      <c r="K949" s="32">
        <f/>
        <v/>
      </c>
      <c r="L949" s="32" t="s">
        <v/>
      </c>
      <c r="M949" s="32" t="s">
        <v/>
      </c>
      <c r="N949" s="32" t="s">
        <v/>
      </c>
      <!--$VAR_NUOVA_CELLA_PREZZI$-->
    </row>
    <row r="950" spans="1:16" ht="10.5" customHeight="1" thickTop="1" thickBot="1">
      <c r="B950" s="32" t="s">
        <v/>
      </c>
      <c r="C950" s="23" t="s">
        <v/>
      </c>
      <c r="D950" s="23" t="s">
        <v>3948</v>
      </c>
      <c r="E950" s="32">
        <v/>
      </c>
      <c r="F950" s="33">
        <v>54.00</v>
      </c>
      <c r="G950" s="34">
        <v/>
      </c>
      <c r="H950" s="35">
        <v>6.500</v>
      </c>
      <c r="I950" s="36">
        <f>ROUND(PRODUCT(E950:H950),2)</f>
        <v>351.00</v>
      </c>
      <c r="J950" s="32">
        <v/>
      </c>
      <c r="K950" s="32">
        <f/>
        <v/>
      </c>
      <c r="L950" s="32" t="s">
        <v/>
      </c>
      <c r="M950" s="32" t="s">
        <v/>
      </c>
      <c r="N950" s="32" t="s">
        <v/>
      </c>
      <!--$VAR_NUOVA_CELLA_PREZZI$-->
    </row>
    <row r="951" spans="1:16" ht="10.5" customHeight="1" thickTop="1" thickBot="1">
      <c r="B951" s="32" t="s">
        <v/>
      </c>
      <c r="C951" s="23" t="s">
        <v/>
      </c>
      <c r="D951" s="32" t="s">
        <v/>
      </c>
      <c r="E951" s="32">
        <v/>
      </c>
      <c r="F951" s="33">
        <v/>
      </c>
      <c r="G951" s="34">
        <v/>
      </c>
      <c r="H951" s="35">
        <v/>
      </c>
      <c r="I951" s="36">
        <f/>
        <v/>
      </c>
      <c r="J951" s="32">
        <v/>
      </c>
      <c r="K951" s="32">
        <f/>
        <v/>
      </c>
      <c r="L951" s="32" t="s">
        <v/>
      </c>
      <c r="M951" s="32" t="s">
        <v/>
      </c>
      <c r="N951" s="32" t="s">
        <v>3955</v>
      </c>
      <!--$VAR_NUOVA_CELLA_PREZZI$-->
    </row>
    <row r="952" spans="1:16" ht="10.5" customHeight="1" thickTop="1" thickBot="1">
      <c r="B952" s="32" t="s">
        <v/>
      </c>
      <c r="C952" s="23" t="s">
        <v/>
      </c>
      <c r="D952" s="32" t="s">
        <v>3956</v>
      </c>
      <c r="E952" s="32">
        <v/>
      </c>
      <c r="F952" s="33">
        <v/>
      </c>
      <c r="G952" s="34">
        <v/>
      </c>
      <c r="H952" s="35">
        <v/>
      </c>
      <c r="I952" s="36">
        <f>ROUND(SUM(I948:I951),2)</f>
        <v>637.00</v>
      </c>
      <c r="J952" s="32">
        <v>236.40</v>
      </c>
      <c r="K952" s="32">
        <f>ROUND(PRODUCT(I952:J952),2)</f>
        <v>150586.80</v>
      </c>
      <c r="L952" s="32" t="s">
        <v/>
      </c>
      <c r="M952" s="32" t="s">
        <v/>
      </c>
      <c r="N952" s="32" t="s">
        <v/>
      </c>
      <!--$VAR_NUOVA_CELLA_PREZZI$-->
    </row>
    <row r="953" spans="1:16" ht="10.5" customHeight="1" thickTop="1" thickBot="1">
      <c r="B953" s="32" t="s">
        <v/>
      </c>
      <c r="C953" s="23" t="s">
        <v/>
      </c>
      <c r="D953" s="32" t="s">
        <v>3962</v>
      </c>
      <c r="E953" s="32">
        <v/>
      </c>
      <c r="F953" s="33">
        <v/>
      </c>
      <c r="G953" s="34">
        <v/>
      </c>
      <c r="H953" s="35">
        <v/>
      </c>
      <c r="I953" s="36">
        <f/>
        <v/>
      </c>
      <c r="J953" s="32">
        <v/>
      </c>
      <c r="K953" s="32">
        <f/>
        <v/>
      </c>
      <c r="L953" s="32" t="s">
        <v/>
      </c>
      <c r="M953" s="32" t="s">
        <v/>
      </c>
      <c r="N953" s="32" t="s">
        <v/>
      </c>
      <!--$VAR_NUOVA_CELLA_PREZZI$-->
    </row>
    <row r="954" spans="1:16" ht="58.8333333333333" customHeight="1" thickTop="1" thickBot="1">
      <c r="B954" s="32" t="s">
        <v>3963</v>
      </c>
      <c r="C954" s="23" t="s">
        <v>3964</v>
      </c>
      <c r="D954" s="62" t="s">
        <v>3965</v>
      </c>
      <c r="E954" s="32">
        <v/>
      </c>
      <c r="F954" s="33">
        <v/>
      </c>
      <c r="G954" s="34">
        <v/>
      </c>
      <c r="H954" s="35">
        <v/>
      </c>
      <c r="I954" s="36">
        <f/>
        <v/>
      </c>
      <c r="J954" s="32">
        <v/>
      </c>
      <c r="K954" s="32">
        <f/>
        <v/>
      </c>
      <c r="L954" s="32" t="s">
        <v/>
      </c>
      <c r="M954" s="32" t="s">
        <v/>
      </c>
      <c r="N954" s="32" t="s">
        <v/>
      </c>
      <!--$VAR_NUOVA_CELLA_PREZZI$-->
    </row>
    <row r="955" spans="1:16" ht="10.5" customHeight="1" thickTop="1" thickBot="1">
      <c r="B955" s="32" t="s">
        <v/>
      </c>
      <c r="C955" s="23" t="s">
        <v/>
      </c>
      <c r="D955" s="23" t="s">
        <v>3966</v>
      </c>
      <c r="E955" s="32">
        <v/>
      </c>
      <c r="F955" s="33">
        <v/>
      </c>
      <c r="G955" s="34">
        <v/>
      </c>
      <c r="H955" s="35">
        <v/>
      </c>
      <c r="I955" s="36">
        <f/>
        <v/>
      </c>
      <c r="J955" s="32">
        <v/>
      </c>
      <c r="K955" s="32">
        <f/>
        <v/>
      </c>
      <c r="L955" s="32" t="s">
        <v/>
      </c>
      <c r="M955" s="32" t="s">
        <v/>
      </c>
      <c r="N955" s="32" t="s">
        <v/>
      </c>
      <!--$VAR_NUOVA_CELLA_PREZZI$-->
    </row>
    <row r="956" spans="1:16" ht="10.5" customHeight="1" thickTop="1" thickBot="1">
      <c r="B956" s="32" t="s">
        <v/>
      </c>
      <c r="C956" s="23" t="s">
        <v/>
      </c>
      <c r="D956" s="23" t="s">
        <v>3967</v>
      </c>
      <c r="E956" s="32">
        <v>326.00</v>
      </c>
      <c r="F956" s="33">
        <v/>
      </c>
      <c r="G956" s="34">
        <v/>
      </c>
      <c r="H956" s="35">
        <v/>
      </c>
      <c r="I956" s="36">
        <f>ROUND(PRODUCT(E956:H956),2)</f>
        <v>326.00</v>
      </c>
      <c r="J956" s="32">
        <v/>
      </c>
      <c r="K956" s="32">
        <f/>
        <v/>
      </c>
      <c r="L956" s="32" t="s">
        <v/>
      </c>
      <c r="M956" s="32" t="s">
        <v/>
      </c>
      <c r="N956" s="32" t="s">
        <v/>
      </c>
      <!--$VAR_NUOVA_CELLA_PREZZI$-->
    </row>
    <row r="957" spans="1:16" ht="10.5" customHeight="1" thickTop="1" thickBot="1">
      <c r="B957" s="32" t="s">
        <v/>
      </c>
      <c r="C957" s="23" t="s">
        <v/>
      </c>
      <c r="D957" s="32" t="s">
        <v/>
      </c>
      <c r="E957" s="32">
        <v/>
      </c>
      <c r="F957" s="33">
        <v/>
      </c>
      <c r="G957" s="34">
        <v/>
      </c>
      <c r="H957" s="35">
        <v/>
      </c>
      <c r="I957" s="36">
        <f/>
        <v/>
      </c>
      <c r="J957" s="32">
        <v/>
      </c>
      <c r="K957" s="32">
        <f/>
        <v/>
      </c>
      <c r="L957" s="32" t="s">
        <v/>
      </c>
      <c r="M957" s="32" t="s">
        <v/>
      </c>
      <c r="N957" s="32" t="s">
        <v>3974</v>
      </c>
      <!--$VAR_NUOVA_CELLA_PREZZI$-->
    </row>
    <row r="958" spans="1:16" ht="10.5" customHeight="1" thickTop="1" thickBot="1">
      <c r="B958" s="32" t="s">
        <v/>
      </c>
      <c r="C958" s="23" t="s">
        <v/>
      </c>
      <c r="D958" s="32" t="s">
        <v>3975</v>
      </c>
      <c r="E958" s="32">
        <v/>
      </c>
      <c r="F958" s="33">
        <v/>
      </c>
      <c r="G958" s="34">
        <v/>
      </c>
      <c r="H958" s="35">
        <v/>
      </c>
      <c r="I958" s="36">
        <f>ROUND(SUM(I955:I957),2)</f>
        <v>326.00</v>
      </c>
      <c r="J958" s="32">
        <v>42.00</v>
      </c>
      <c r="K958" s="32">
        <f>ROUND(PRODUCT(I958:J958),2)</f>
        <v>13692.00</v>
      </c>
      <c r="L958" s="32" t="s">
        <v/>
      </c>
      <c r="M958" s="32" t="s">
        <v/>
      </c>
      <c r="N958" s="32" t="s">
        <v/>
      </c>
      <!--$VAR_NUOVA_CELLA_PREZZI$-->
    </row>
    <row r="959" spans="1:16" ht="10.5" customHeight="1" thickTop="1" thickBot="1">
      <c r="B959" s="32" t="s">
        <v/>
      </c>
      <c r="C959" s="23" t="s">
        <v/>
      </c>
      <c r="D959" s="32" t="s">
        <v>3981</v>
      </c>
      <c r="E959" s="32">
        <v/>
      </c>
      <c r="F959" s="33">
        <v/>
      </c>
      <c r="G959" s="34">
        <v/>
      </c>
      <c r="H959" s="35">
        <v/>
      </c>
      <c r="I959" s="36">
        <f/>
        <v/>
      </c>
      <c r="J959" s="32">
        <v/>
      </c>
      <c r="K959" s="32">
        <f/>
        <v/>
      </c>
      <c r="L959" s="32" t="s">
        <v/>
      </c>
      <c r="M959" s="32" t="s">
        <v/>
      </c>
      <c r="N959" s="32" t="s">
        <v/>
      </c>
      <!--$VAR_NUOVA_CELLA_PREZZI$-->
    </row>
    <row r="960" spans="1:16" ht="41.8333333333333" customHeight="1" thickTop="1" thickBot="1">
      <c r="B960" s="32" t="s">
        <v>3982</v>
      </c>
      <c r="C960" s="23" t="s">
        <v>3983</v>
      </c>
      <c r="D960" s="62" t="s">
        <v>3984</v>
      </c>
      <c r="E960" s="32">
        <v/>
      </c>
      <c r="F960" s="33">
        <v/>
      </c>
      <c r="G960" s="34">
        <v/>
      </c>
      <c r="H960" s="35">
        <v/>
      </c>
      <c r="I960" s="36">
        <f/>
        <v/>
      </c>
      <c r="J960" s="32">
        <v/>
      </c>
      <c r="K960" s="32">
        <f/>
        <v/>
      </c>
      <c r="L960" s="32" t="s">
        <v/>
      </c>
      <c r="M960" s="32" t="s">
        <v/>
      </c>
      <c r="N960" s="32" t="s">
        <v/>
      </c>
      <!--$VAR_NUOVA_CELLA_PREZZI$-->
    </row>
    <row r="961" spans="1:16" ht="10.5" customHeight="1" thickTop="1" thickBot="1">
      <c r="B961" s="32" t="s">
        <v/>
      </c>
      <c r="C961" s="23" t="s">
        <v/>
      </c>
      <c r="D961" s="23" t="s">
        <v>3985</v>
      </c>
      <c r="E961" s="32">
        <v/>
      </c>
      <c r="F961" s="33">
        <v/>
      </c>
      <c r="G961" s="34">
        <v/>
      </c>
      <c r="H961" s="35">
        <v/>
      </c>
      <c r="I961" s="36">
        <f/>
        <v/>
      </c>
      <c r="J961" s="32">
        <v/>
      </c>
      <c r="K961" s="32">
        <f/>
        <v/>
      </c>
      <c r="L961" s="32" t="s">
        <v/>
      </c>
      <c r="M961" s="32" t="s">
        <v/>
      </c>
      <c r="N961" s="32" t="s">
        <v/>
      </c>
      <!--$VAR_NUOVA_CELLA_PREZZI$-->
    </row>
    <row r="962" spans="1:16" ht="10.5" customHeight="1" thickTop="1" thickBot="1">
      <c r="B962" s="32" t="s">
        <v/>
      </c>
      <c r="C962" s="23" t="s">
        <v/>
      </c>
      <c r="D962" s="23" t="s">
        <v>3986</v>
      </c>
      <c r="E962" s="32">
        <v>37.00</v>
      </c>
      <c r="F962" s="33">
        <v/>
      </c>
      <c r="G962" s="34">
        <v/>
      </c>
      <c r="H962" s="35">
        <v/>
      </c>
      <c r="I962" s="36">
        <f>ROUND(PRODUCT(E962:H962),2)</f>
        <v>37.00</v>
      </c>
      <c r="J962" s="32">
        <v/>
      </c>
      <c r="K962" s="32">
        <f/>
        <v/>
      </c>
      <c r="L962" s="32" t="s">
        <v/>
      </c>
      <c r="M962" s="32" t="s">
        <v/>
      </c>
      <c r="N962" s="32" t="s">
        <v/>
      </c>
      <!--$VAR_NUOVA_CELLA_PREZZI$-->
    </row>
    <row r="963" spans="1:16" ht="10.5" customHeight="1" thickTop="1" thickBot="1">
      <c r="B963" s="32" t="s">
        <v/>
      </c>
      <c r="C963" s="23" t="s">
        <v/>
      </c>
      <c r="D963" s="32" t="s">
        <v/>
      </c>
      <c r="E963" s="32">
        <v/>
      </c>
      <c r="F963" s="33">
        <v/>
      </c>
      <c r="G963" s="34">
        <v/>
      </c>
      <c r="H963" s="35">
        <v/>
      </c>
      <c r="I963" s="36">
        <f/>
        <v/>
      </c>
      <c r="J963" s="32">
        <v/>
      </c>
      <c r="K963" s="32">
        <f/>
        <v/>
      </c>
      <c r="L963" s="32" t="s">
        <v/>
      </c>
      <c r="M963" s="32" t="s">
        <v/>
      </c>
      <c r="N963" s="32" t="s">
        <v>3993</v>
      </c>
      <!--$VAR_NUOVA_CELLA_PREZZI$-->
    </row>
    <row r="964" spans="1:16" ht="10.5" customHeight="1" thickTop="1" thickBot="1">
      <c r="B964" s="32" t="s">
        <v/>
      </c>
      <c r="C964" s="23" t="s">
        <v/>
      </c>
      <c r="D964" s="32" t="s">
        <v>3994</v>
      </c>
      <c r="E964" s="32">
        <v/>
      </c>
      <c r="F964" s="33">
        <v/>
      </c>
      <c r="G964" s="34">
        <v/>
      </c>
      <c r="H964" s="35">
        <v/>
      </c>
      <c r="I964" s="36">
        <f>ROUND(SUM(I961:I963),2)</f>
        <v>37.00</v>
      </c>
      <c r="J964" s="32">
        <v>1325.76</v>
      </c>
      <c r="K964" s="32">
        <f>ROUND(PRODUCT(I964:J964),2)</f>
        <v>49053.12</v>
      </c>
      <c r="L964" s="32" t="s">
        <v/>
      </c>
      <c r="M964" s="32" t="s">
        <v/>
      </c>
      <c r="N964" s="32" t="s">
        <v/>
      </c>
      <!--$VAR_NUOVA_CELLA_PREZZI$-->
    </row>
    <row r="965" spans="1:16" ht="10.5" customHeight="1" thickTop="1" thickBot="1">
      <c r="B965" s="32" t="s">
        <v/>
      </c>
      <c r="C965" s="23" t="s">
        <v/>
      </c>
      <c r="D965" s="32" t="s">
        <v>4000</v>
      </c>
      <c r="E965" s="32">
        <v/>
      </c>
      <c r="F965" s="33">
        <v/>
      </c>
      <c r="G965" s="34">
        <v/>
      </c>
      <c r="H965" s="35">
        <v/>
      </c>
      <c r="I965" s="36">
        <f/>
        <v/>
      </c>
      <c r="J965" s="32">
        <v/>
      </c>
      <c r="K965" s="32">
        <f/>
        <v/>
      </c>
      <c r="L965" s="32" t="s">
        <v/>
      </c>
      <c r="M965" s="32" t="s">
        <v/>
      </c>
      <c r="N965" s="32" t="s">
        <v/>
      </c>
      <!--$VAR_NUOVA_CELLA_PREZZI$-->
    </row>
    <row r="966" spans="1:16" ht="41.8333333333333" customHeight="1" thickTop="1" thickBot="1">
      <c r="B966" s="32" t="s">
        <v>4001</v>
      </c>
      <c r="C966" s="23" t="s">
        <v>4002</v>
      </c>
      <c r="D966" s="62" t="s">
        <v>4003</v>
      </c>
      <c r="E966" s="32">
        <v/>
      </c>
      <c r="F966" s="33">
        <v/>
      </c>
      <c r="G966" s="34">
        <v/>
      </c>
      <c r="H966" s="35">
        <v/>
      </c>
      <c r="I966" s="36">
        <f/>
        <v/>
      </c>
      <c r="J966" s="32">
        <v/>
      </c>
      <c r="K966" s="32">
        <f/>
        <v/>
      </c>
      <c r="L966" s="32" t="s">
        <v/>
      </c>
      <c r="M966" s="32" t="s">
        <v/>
      </c>
      <c r="N966" s="32" t="s">
        <v/>
      </c>
      <!--$VAR_NUOVA_CELLA_PREZZI$-->
    </row>
    <row r="967" spans="1:16" ht="10.5" customHeight="1" thickTop="1" thickBot="1">
      <c r="B967" s="32" t="s">
        <v/>
      </c>
      <c r="C967" s="23" t="s">
        <v/>
      </c>
      <c r="D967" s="23" t="s">
        <v>4004</v>
      </c>
      <c r="E967" s="32">
        <v/>
      </c>
      <c r="F967" s="33">
        <v/>
      </c>
      <c r="G967" s="34">
        <v/>
      </c>
      <c r="H967" s="35">
        <v/>
      </c>
      <c r="I967" s="36">
        <f/>
        <v/>
      </c>
      <c r="J967" s="32">
        <v/>
      </c>
      <c r="K967" s="32">
        <f/>
        <v/>
      </c>
      <c r="L967" s="32" t="s">
        <v/>
      </c>
      <c r="M967" s="32" t="s">
        <v/>
      </c>
      <c r="N967" s="32" t="s">
        <v/>
      </c>
      <!--$VAR_NUOVA_CELLA_PREZZI$-->
    </row>
    <row r="968" spans="1:16" ht="10.5" customHeight="1" thickTop="1" thickBot="1">
      <c r="B968" s="32" t="s">
        <v/>
      </c>
      <c r="C968" s="23" t="s">
        <v/>
      </c>
      <c r="D968" s="23" t="s">
        <v>4005</v>
      </c>
      <c r="E968" s="32">
        <v>13.00</v>
      </c>
      <c r="F968" s="33">
        <v/>
      </c>
      <c r="G968" s="34">
        <v/>
      </c>
      <c r="H968" s="35">
        <v/>
      </c>
      <c r="I968" s="36">
        <f>ROUND(PRODUCT(E968:H968),2)</f>
        <v>13.00</v>
      </c>
      <c r="J968" s="32">
        <v/>
      </c>
      <c r="K968" s="32">
        <f/>
        <v/>
      </c>
      <c r="L968" s="32" t="s">
        <v/>
      </c>
      <c r="M968" s="32" t="s">
        <v/>
      </c>
      <c r="N968" s="32" t="s">
        <v/>
      </c>
      <!--$VAR_NUOVA_CELLA_PREZZI$-->
    </row>
    <row r="969" spans="1:16" ht="10.5" customHeight="1" thickTop="1" thickBot="1">
      <c r="B969" s="32" t="s">
        <v/>
      </c>
      <c r="C969" s="23" t="s">
        <v/>
      </c>
      <c r="D969" s="32" t="s">
        <v/>
      </c>
      <c r="E969" s="32">
        <v/>
      </c>
      <c r="F969" s="33">
        <v/>
      </c>
      <c r="G969" s="34">
        <v/>
      </c>
      <c r="H969" s="35">
        <v/>
      </c>
      <c r="I969" s="36">
        <f/>
        <v/>
      </c>
      <c r="J969" s="32">
        <v/>
      </c>
      <c r="K969" s="32">
        <f/>
        <v/>
      </c>
      <c r="L969" s="32" t="s">
        <v/>
      </c>
      <c r="M969" s="32" t="s">
        <v/>
      </c>
      <c r="N969" s="32" t="s">
        <v>4012</v>
      </c>
      <!--$VAR_NUOVA_CELLA_PREZZI$-->
    </row>
    <row r="970" spans="1:16" ht="10.5" customHeight="1" thickTop="1" thickBot="1">
      <c r="B970" s="32" t="s">
        <v/>
      </c>
      <c r="C970" s="23" t="s">
        <v/>
      </c>
      <c r="D970" s="32" t="s">
        <v>4013</v>
      </c>
      <c r="E970" s="32">
        <v/>
      </c>
      <c r="F970" s="33">
        <v/>
      </c>
      <c r="G970" s="34">
        <v/>
      </c>
      <c r="H970" s="35">
        <v/>
      </c>
      <c r="I970" s="36">
        <f>ROUND(SUM(I967:I969),2)</f>
        <v>13.00</v>
      </c>
      <c r="J970" s="32">
        <v>1325.76</v>
      </c>
      <c r="K970" s="32">
        <f>ROUND(PRODUCT(I970:J970),2)</f>
        <v>17234.88</v>
      </c>
      <c r="L970" s="32" t="s">
        <v/>
      </c>
      <c r="M970" s="32" t="s">
        <v/>
      </c>
      <c r="N970" s="32" t="s">
        <v/>
      </c>
      <!--$VAR_NUOVA_CELLA_PREZZI$-->
    </row>
    <row r="971" spans="1:16" ht="10.5" customHeight="1" thickTop="1" thickBot="1">
      <c r="B971" s="32" t="s">
        <v/>
      </c>
      <c r="C971" s="23" t="s">
        <v/>
      </c>
      <c r="D971" s="32" t="s">
        <v>4019</v>
      </c>
      <c r="E971" s="32">
        <v/>
      </c>
      <c r="F971" s="33">
        <v/>
      </c>
      <c r="G971" s="34">
        <v/>
      </c>
      <c r="H971" s="35">
        <v/>
      </c>
      <c r="I971" s="36">
        <f/>
        <v/>
      </c>
      <c r="J971" s="32">
        <v/>
      </c>
      <c r="K971" s="32">
        <f/>
        <v/>
      </c>
      <c r="L971" s="32" t="s">
        <v/>
      </c>
      <c r="M971" s="32" t="s">
        <v/>
      </c>
      <c r="N971" s="32" t="s">
        <v/>
      </c>
      <!--$VAR_NUOVA_CELLA_PREZZI$-->
    </row>
    <row r="972" spans="1:16" ht="52.8333333333333" customHeight="1" thickTop="1" thickBot="1">
      <c r="B972" s="32" t="s">
        <v>4020</v>
      </c>
      <c r="C972" s="23" t="s">
        <v>4021</v>
      </c>
      <c r="D972" s="62" t="s">
        <v>4022</v>
      </c>
      <c r="E972" s="32">
        <v/>
      </c>
      <c r="F972" s="33">
        <v/>
      </c>
      <c r="G972" s="34">
        <v/>
      </c>
      <c r="H972" s="35">
        <v/>
      </c>
      <c r="I972" s="36">
        <f/>
        <v/>
      </c>
      <c r="J972" s="32">
        <v/>
      </c>
      <c r="K972" s="32">
        <f/>
        <v/>
      </c>
      <c r="L972" s="32" t="s">
        <v/>
      </c>
      <c r="M972" s="32" t="s">
        <v/>
      </c>
      <c r="N972" s="32" t="s">
        <v/>
      </c>
      <!--$VAR_NUOVA_CELLA_PREZZI$-->
    </row>
    <row r="973" spans="1:16" ht="10.5" customHeight="1" thickTop="1" thickBot="1">
      <c r="B973" s="32" t="s">
        <v/>
      </c>
      <c r="C973" s="23" t="s">
        <v/>
      </c>
      <c r="D973" s="23" t="s">
        <v>4023</v>
      </c>
      <c r="E973" s="32">
        <v/>
      </c>
      <c r="F973" s="33">
        <v/>
      </c>
      <c r="G973" s="34">
        <v/>
      </c>
      <c r="H973" s="35">
        <v/>
      </c>
      <c r="I973" s="36">
        <f/>
        <v/>
      </c>
      <c r="J973" s="32">
        <v/>
      </c>
      <c r="K973" s="32">
        <f/>
        <v/>
      </c>
      <c r="L973" s="32" t="s">
        <v/>
      </c>
      <c r="M973" s="32" t="s">
        <v/>
      </c>
      <c r="N973" s="32" t="s">
        <v/>
      </c>
      <!--$VAR_NUOVA_CELLA_PREZZI$-->
    </row>
    <row r="974" spans="1:16" ht="10.5" customHeight="1" thickTop="1" thickBot="1">
      <c r="B974" s="32" t="s">
        <v/>
      </c>
      <c r="C974" s="23" t="s">
        <v/>
      </c>
      <c r="D974" s="23" t="s">
        <v>4024</v>
      </c>
      <c r="E974" s="32">
        <v>25.00</v>
      </c>
      <c r="F974" s="33">
        <v/>
      </c>
      <c r="G974" s="34">
        <v/>
      </c>
      <c r="H974" s="35">
        <v/>
      </c>
      <c r="I974" s="36">
        <f>ROUND(PRODUCT(E974:H974),2)</f>
        <v>25.00</v>
      </c>
      <c r="J974" s="32">
        <v/>
      </c>
      <c r="K974" s="32">
        <f/>
        <v/>
      </c>
      <c r="L974" s="32" t="s">
        <v/>
      </c>
      <c r="M974" s="32" t="s">
        <v/>
      </c>
      <c r="N974" s="32" t="s">
        <v/>
      </c>
      <!--$VAR_NUOVA_CELLA_PREZZI$-->
    </row>
    <row r="975" spans="1:16" ht="10.5" customHeight="1" thickTop="1" thickBot="1">
      <c r="B975" s="32" t="s">
        <v/>
      </c>
      <c r="C975" s="23" t="s">
        <v/>
      </c>
      <c r="D975" s="32" t="s">
        <v/>
      </c>
      <c r="E975" s="32">
        <v/>
      </c>
      <c r="F975" s="33">
        <v/>
      </c>
      <c r="G975" s="34">
        <v/>
      </c>
      <c r="H975" s="35">
        <v/>
      </c>
      <c r="I975" s="36">
        <f/>
        <v/>
      </c>
      <c r="J975" s="32">
        <v/>
      </c>
      <c r="K975" s="32">
        <f/>
        <v/>
      </c>
      <c r="L975" s="32" t="s">
        <v/>
      </c>
      <c r="M975" s="32" t="s">
        <v/>
      </c>
      <c r="N975" s="32" t="s">
        <v>4031</v>
      </c>
      <!--$VAR_NUOVA_CELLA_PREZZI$-->
    </row>
    <row r="976" spans="1:16" ht="10.5" customHeight="1" thickTop="1" thickBot="1">
      <c r="B976" s="32" t="s">
        <v/>
      </c>
      <c r="C976" s="23" t="s">
        <v/>
      </c>
      <c r="D976" s="32" t="s">
        <v>4032</v>
      </c>
      <c r="E976" s="32">
        <v/>
      </c>
      <c r="F976" s="33">
        <v/>
      </c>
      <c r="G976" s="34">
        <v/>
      </c>
      <c r="H976" s="35">
        <v/>
      </c>
      <c r="I976" s="36">
        <f>ROUND(SUM(I973:I975),2)</f>
        <v>25.00</v>
      </c>
      <c r="J976" s="32">
        <v>668.81</v>
      </c>
      <c r="K976" s="32">
        <f>ROUND(PRODUCT(I976:J976),2)</f>
        <v>16720.25</v>
      </c>
      <c r="L976" s="32" t="s">
        <v/>
      </c>
      <c r="M976" s="32" t="s">
        <v/>
      </c>
      <c r="N976" s="32" t="s">
        <v/>
      </c>
      <!--$VAR_NUOVA_CELLA_PREZZI$-->
    </row>
    <row r="977" spans="1:16" ht="10.5" customHeight="1" thickTop="1" thickBot="1">
      <c r="B977" s="32" t="s">
        <v/>
      </c>
      <c r="C977" s="23" t="s">
        <v/>
      </c>
      <c r="D977" s="32" t="s">
        <v>4038</v>
      </c>
      <c r="E977" s="32">
        <v/>
      </c>
      <c r="F977" s="33">
        <v/>
      </c>
      <c r="G977" s="34">
        <v/>
      </c>
      <c r="H977" s="35">
        <v/>
      </c>
      <c r="I977" s="36">
        <f/>
        <v/>
      </c>
      <c r="J977" s="32">
        <v/>
      </c>
      <c r="K977" s="32">
        <f/>
        <v/>
      </c>
      <c r="L977" s="32" t="s">
        <v/>
      </c>
      <c r="M977" s="32" t="s">
        <v/>
      </c>
      <c r="N977" s="32" t="s">
        <v/>
      </c>
      <!--$VAR_NUOVA_CELLA_PREZZI$-->
    </row>
    <row r="978" spans="1:16" ht="57.5" customHeight="1" thickTop="1" thickBot="1">
      <c r="B978" s="32" t="s">
        <v>4039</v>
      </c>
      <c r="C978" s="23" t="s">
        <v>4040</v>
      </c>
      <c r="D978" s="62" t="s">
        <v>4041</v>
      </c>
      <c r="E978" s="32">
        <v/>
      </c>
      <c r="F978" s="33">
        <v/>
      </c>
      <c r="G978" s="34">
        <v/>
      </c>
      <c r="H978" s="35">
        <v/>
      </c>
      <c r="I978" s="36">
        <f/>
        <v/>
      </c>
      <c r="J978" s="32">
        <v/>
      </c>
      <c r="K978" s="32">
        <f/>
        <v/>
      </c>
      <c r="L978" s="32" t="s">
        <v/>
      </c>
      <c r="M978" s="32" t="s">
        <v/>
      </c>
      <c r="N978" s="32" t="s">
        <v/>
      </c>
      <!--$VAR_NUOVA_CELLA_PREZZI$-->
    </row>
    <row r="979" spans="1:16" ht="10.5" customHeight="1" thickTop="1" thickBot="1">
      <c r="B979" s="32" t="s">
        <v/>
      </c>
      <c r="C979" s="23" t="s">
        <v/>
      </c>
      <c r="D979" s="23" t="s">
        <v>4042</v>
      </c>
      <c r="E979" s="32">
        <v/>
      </c>
      <c r="F979" s="33">
        <v/>
      </c>
      <c r="G979" s="34">
        <v/>
      </c>
      <c r="H979" s="35">
        <v/>
      </c>
      <c r="I979" s="36">
        <f/>
        <v/>
      </c>
      <c r="J979" s="32">
        <v/>
      </c>
      <c r="K979" s="32">
        <f/>
        <v/>
      </c>
      <c r="L979" s="32" t="s">
        <v/>
      </c>
      <c r="M979" s="32" t="s">
        <v/>
      </c>
      <c r="N979" s="32" t="s">
        <v/>
      </c>
      <!--$VAR_NUOVA_CELLA_PREZZI$-->
    </row>
    <row r="980" spans="1:16" ht="10.5" customHeight="1" thickTop="1" thickBot="1">
      <c r="B980" s="32" t="s">
        <v/>
      </c>
      <c r="C980" s="23" t="s">
        <v/>
      </c>
      <c r="D980" s="23" t="s">
        <v>4043</v>
      </c>
      <c r="E980" s="32">
        <v>40.00</v>
      </c>
      <c r="F980" s="33">
        <v/>
      </c>
      <c r="G980" s="34">
        <v/>
      </c>
      <c r="H980" s="35">
        <v/>
      </c>
      <c r="I980" s="36">
        <f>ROUND(PRODUCT(E980:H980),2)</f>
        <v>40.00</v>
      </c>
      <c r="J980" s="32">
        <v/>
      </c>
      <c r="K980" s="32">
        <f/>
        <v/>
      </c>
      <c r="L980" s="32" t="s">
        <v/>
      </c>
      <c r="M980" s="32" t="s">
        <v/>
      </c>
      <c r="N980" s="32" t="s">
        <v/>
      </c>
      <!--$VAR_NUOVA_CELLA_PREZZI$-->
    </row>
    <row r="981" spans="1:16" ht="10.5" customHeight="1" thickTop="1" thickBot="1">
      <c r="B981" s="32" t="s">
        <v/>
      </c>
      <c r="C981" s="23" t="s">
        <v/>
      </c>
      <c r="D981" s="32" t="s">
        <v/>
      </c>
      <c r="E981" s="32">
        <v/>
      </c>
      <c r="F981" s="33">
        <v/>
      </c>
      <c r="G981" s="34">
        <v/>
      </c>
      <c r="H981" s="35">
        <v/>
      </c>
      <c r="I981" s="36">
        <f/>
        <v/>
      </c>
      <c r="J981" s="32">
        <v/>
      </c>
      <c r="K981" s="32">
        <f/>
        <v/>
      </c>
      <c r="L981" s="32" t="s">
        <v/>
      </c>
      <c r="M981" s="32" t="s">
        <v/>
      </c>
      <c r="N981" s="32" t="s">
        <v>4050</v>
      </c>
      <!--$VAR_NUOVA_CELLA_PREZZI$-->
    </row>
    <row r="982" spans="1:16" ht="10.5" customHeight="1" thickTop="1" thickBot="1">
      <c r="B982" s="32" t="s">
        <v/>
      </c>
      <c r="C982" s="23" t="s">
        <v/>
      </c>
      <c r="D982" s="32" t="s">
        <v>4051</v>
      </c>
      <c r="E982" s="32">
        <v/>
      </c>
      <c r="F982" s="33">
        <v/>
      </c>
      <c r="G982" s="34">
        <v/>
      </c>
      <c r="H982" s="35">
        <v/>
      </c>
      <c r="I982" s="36">
        <f>ROUND(SUM(I979:I981),2)</f>
        <v>40.00</v>
      </c>
      <c r="J982" s="32">
        <v>407.48</v>
      </c>
      <c r="K982" s="32">
        <f>ROUND(PRODUCT(I982:J982),2)</f>
        <v>16299.20</v>
      </c>
      <c r="L982" s="32" t="s">
        <v/>
      </c>
      <c r="M982" s="32" t="s">
        <v/>
      </c>
      <c r="N982" s="32" t="s">
        <v/>
      </c>
      <!--$VAR_NUOVA_CELLA_PREZZI$-->
    </row>
    <row r="983" spans="1:16" ht="10.5" customHeight="1" thickTop="1" thickBot="1">
      <c r="B983" s="32" t="s">
        <v/>
      </c>
      <c r="C983" s="23" t="s">
        <v/>
      </c>
      <c r="D983" s="32" t="s">
        <v>4057</v>
      </c>
      <c r="E983" s="32">
        <v/>
      </c>
      <c r="F983" s="33">
        <v/>
      </c>
      <c r="G983" s="34">
        <v/>
      </c>
      <c r="H983" s="35">
        <v/>
      </c>
      <c r="I983" s="36">
        <f/>
        <v/>
      </c>
      <c r="J983" s="32">
        <v/>
      </c>
      <c r="K983" s="32">
        <f/>
        <v/>
      </c>
      <c r="L983" s="32" t="s">
        <v/>
      </c>
      <c r="M983" s="32" t="s">
        <v/>
      </c>
      <c r="N983" s="32" t="s">
        <v/>
      </c>
      <!--$VAR_NUOVA_CELLA_PREZZI$-->
    </row>
    <row r="984" spans="1:16" ht="57.5" customHeight="1" thickTop="1" thickBot="1">
      <c r="B984" s="32" t="s">
        <v>4058</v>
      </c>
      <c r="C984" s="23" t="s">
        <v>4059</v>
      </c>
      <c r="D984" s="62" t="s">
        <v>4060</v>
      </c>
      <c r="E984" s="32">
        <v/>
      </c>
      <c r="F984" s="33">
        <v/>
      </c>
      <c r="G984" s="34">
        <v/>
      </c>
      <c r="H984" s="35">
        <v/>
      </c>
      <c r="I984" s="36">
        <f/>
        <v/>
      </c>
      <c r="J984" s="32">
        <v/>
      </c>
      <c r="K984" s="32">
        <f/>
        <v/>
      </c>
      <c r="L984" s="32" t="s">
        <v/>
      </c>
      <c r="M984" s="32" t="s">
        <v/>
      </c>
      <c r="N984" s="32" t="s">
        <v/>
      </c>
      <!--$VAR_NUOVA_CELLA_PREZZI$-->
    </row>
    <row r="985" spans="1:16" ht="10.5" customHeight="1" thickTop="1" thickBot="1">
      <c r="B985" s="32" t="s">
        <v/>
      </c>
      <c r="C985" s="23" t="s">
        <v/>
      </c>
      <c r="D985" s="23" t="s">
        <v>4061</v>
      </c>
      <c r="E985" s="32">
        <v/>
      </c>
      <c r="F985" s="33">
        <v/>
      </c>
      <c r="G985" s="34">
        <v/>
      </c>
      <c r="H985" s="35">
        <v/>
      </c>
      <c r="I985" s="36">
        <f/>
        <v/>
      </c>
      <c r="J985" s="32">
        <v/>
      </c>
      <c r="K985" s="32">
        <f/>
        <v/>
      </c>
      <c r="L985" s="32" t="s">
        <v/>
      </c>
      <c r="M985" s="32" t="s">
        <v/>
      </c>
      <c r="N985" s="32" t="s">
        <v/>
      </c>
      <!--$VAR_NUOVA_CELLA_PREZZI$-->
    </row>
    <row r="986" spans="1:16" ht="10.5" customHeight="1" thickTop="1" thickBot="1">
      <c r="B986" s="32" t="s">
        <v/>
      </c>
      <c r="C986" s="23" t="s">
        <v/>
      </c>
      <c r="D986" s="23" t="s">
        <v>4062</v>
      </c>
      <c r="E986" s="32">
        <v>13.00</v>
      </c>
      <c r="F986" s="33">
        <v/>
      </c>
      <c r="G986" s="34">
        <v/>
      </c>
      <c r="H986" s="35">
        <v/>
      </c>
      <c r="I986" s="36">
        <f>ROUND(PRODUCT(E986:H986),2)</f>
        <v>13.00</v>
      </c>
      <c r="J986" s="32">
        <v/>
      </c>
      <c r="K986" s="32">
        <f/>
        <v/>
      </c>
      <c r="L986" s="32" t="s">
        <v/>
      </c>
      <c r="M986" s="32" t="s">
        <v/>
      </c>
      <c r="N986" s="32" t="s">
        <v/>
      </c>
      <!--$VAR_NUOVA_CELLA_PREZZI$-->
    </row>
    <row r="987" spans="1:16" ht="10.5" customHeight="1" thickTop="1" thickBot="1">
      <c r="B987" s="32" t="s">
        <v/>
      </c>
      <c r="C987" s="23" t="s">
        <v/>
      </c>
      <c r="D987" s="32" t="s">
        <v/>
      </c>
      <c r="E987" s="32">
        <v/>
      </c>
      <c r="F987" s="33">
        <v/>
      </c>
      <c r="G987" s="34">
        <v/>
      </c>
      <c r="H987" s="35">
        <v/>
      </c>
      <c r="I987" s="36">
        <f/>
        <v/>
      </c>
      <c r="J987" s="32">
        <v/>
      </c>
      <c r="K987" s="32">
        <f/>
        <v/>
      </c>
      <c r="L987" s="32" t="s">
        <v/>
      </c>
      <c r="M987" s="32" t="s">
        <v/>
      </c>
      <c r="N987" s="32" t="s">
        <v>4069</v>
      </c>
      <!--$VAR_NUOVA_CELLA_PREZZI$-->
    </row>
    <row r="988" spans="1:16" ht="10.5" customHeight="1" thickTop="1" thickBot="1">
      <c r="B988" s="32" t="s">
        <v/>
      </c>
      <c r="C988" s="23" t="s">
        <v/>
      </c>
      <c r="D988" s="32" t="s">
        <v>4070</v>
      </c>
      <c r="E988" s="32">
        <v/>
      </c>
      <c r="F988" s="33">
        <v/>
      </c>
      <c r="G988" s="34">
        <v/>
      </c>
      <c r="H988" s="35">
        <v/>
      </c>
      <c r="I988" s="36">
        <f>ROUND(SUM(I985:I987),2)</f>
        <v>13.00</v>
      </c>
      <c r="J988" s="32">
        <v>407.48</v>
      </c>
      <c r="K988" s="32">
        <f>ROUND(PRODUCT(I988:J988),2)</f>
        <v>5297.24</v>
      </c>
      <c r="L988" s="32" t="s">
        <v/>
      </c>
      <c r="M988" s="32" t="s">
        <v/>
      </c>
      <c r="N988" s="32" t="s">
        <v/>
      </c>
      <!--$VAR_NUOVA_CELLA_PREZZI$-->
    </row>
    <row r="989" spans="1:16" ht="10.5" customHeight="1" thickTop="1" thickBot="1">
      <c r="B989" s="32" t="s">
        <v/>
      </c>
      <c r="C989" s="23" t="s">
        <v/>
      </c>
      <c r="D989" s="32" t="s">
        <v>4076</v>
      </c>
      <c r="E989" s="32">
        <v/>
      </c>
      <c r="F989" s="33">
        <v/>
      </c>
      <c r="G989" s="34">
        <v/>
      </c>
      <c r="H989" s="35">
        <v/>
      </c>
      <c r="I989" s="36">
        <f/>
        <v/>
      </c>
      <c r="J989" s="32">
        <v/>
      </c>
      <c r="K989" s="32">
        <f/>
        <v/>
      </c>
      <c r="L989" s="32" t="s">
        <v/>
      </c>
      <c r="M989" s="32" t="s">
        <v/>
      </c>
      <c r="N989" s="32" t="s">
        <v/>
      </c>
      <!--$VAR_NUOVA_CELLA_PREZZI$-->
    </row>
    <row r="990" spans="1:16" ht="57.5" customHeight="1" thickTop="1" thickBot="1">
      <c r="B990" s="32" t="s">
        <v>4077</v>
      </c>
      <c r="C990" s="23" t="s">
        <v>4078</v>
      </c>
      <c r="D990" s="62" t="s">
        <v>4079</v>
      </c>
      <c r="E990" s="32">
        <v/>
      </c>
      <c r="F990" s="33">
        <v/>
      </c>
      <c r="G990" s="34">
        <v/>
      </c>
      <c r="H990" s="35">
        <v/>
      </c>
      <c r="I990" s="36">
        <f/>
        <v/>
      </c>
      <c r="J990" s="32">
        <v/>
      </c>
      <c r="K990" s="32">
        <f/>
        <v/>
      </c>
      <c r="L990" s="32" t="s">
        <v/>
      </c>
      <c r="M990" s="32" t="s">
        <v/>
      </c>
      <c r="N990" s="32" t="s">
        <v/>
      </c>
      <!--$VAR_NUOVA_CELLA_PREZZI$-->
    </row>
    <row r="991" spans="1:16" ht="10.5" customHeight="1" thickTop="1" thickBot="1">
      <c r="B991" s="32" t="s">
        <v/>
      </c>
      <c r="C991" s="23" t="s">
        <v/>
      </c>
      <c r="D991" s="23" t="s">
        <v>4080</v>
      </c>
      <c r="E991" s="32">
        <v/>
      </c>
      <c r="F991" s="33">
        <v/>
      </c>
      <c r="G991" s="34">
        <v/>
      </c>
      <c r="H991" s="35">
        <v/>
      </c>
      <c r="I991" s="36">
        <f/>
        <v/>
      </c>
      <c r="J991" s="32">
        <v/>
      </c>
      <c r="K991" s="32">
        <f/>
        <v/>
      </c>
      <c r="L991" s="32" t="s">
        <v/>
      </c>
      <c r="M991" s="32" t="s">
        <v/>
      </c>
      <c r="N991" s="32" t="s">
        <v/>
      </c>
      <!--$VAR_NUOVA_CELLA_PREZZI$-->
    </row>
    <row r="992" spans="1:16" ht="10.5" customHeight="1" thickTop="1" thickBot="1">
      <c r="B992" s="32" t="s">
        <v/>
      </c>
      <c r="C992" s="23" t="s">
        <v/>
      </c>
      <c r="D992" s="23" t="s">
        <v>4081</v>
      </c>
      <c r="E992" s="32">
        <v>7.00</v>
      </c>
      <c r="F992" s="33">
        <v/>
      </c>
      <c r="G992" s="34">
        <v/>
      </c>
      <c r="H992" s="35">
        <v/>
      </c>
      <c r="I992" s="36">
        <f>ROUND(PRODUCT(E992:H992),2)</f>
        <v>7.00</v>
      </c>
      <c r="J992" s="32">
        <v/>
      </c>
      <c r="K992" s="32">
        <f/>
        <v/>
      </c>
      <c r="L992" s="32" t="s">
        <v/>
      </c>
      <c r="M992" s="32" t="s">
        <v/>
      </c>
      <c r="N992" s="32" t="s">
        <v/>
      </c>
      <!--$VAR_NUOVA_CELLA_PREZZI$-->
    </row>
    <row r="993" spans="1:16" ht="10.5" customHeight="1" thickTop="1" thickBot="1">
      <c r="B993" s="32" t="s">
        <v/>
      </c>
      <c r="C993" s="23" t="s">
        <v/>
      </c>
      <c r="D993" s="32" t="s">
        <v/>
      </c>
      <c r="E993" s="32">
        <v/>
      </c>
      <c r="F993" s="33">
        <v/>
      </c>
      <c r="G993" s="34">
        <v/>
      </c>
      <c r="H993" s="35">
        <v/>
      </c>
      <c r="I993" s="36">
        <f/>
        <v/>
      </c>
      <c r="J993" s="32">
        <v/>
      </c>
      <c r="K993" s="32">
        <f/>
        <v/>
      </c>
      <c r="L993" s="32" t="s">
        <v/>
      </c>
      <c r="M993" s="32" t="s">
        <v/>
      </c>
      <c r="N993" s="32" t="s">
        <v>4088</v>
      </c>
      <!--$VAR_NUOVA_CELLA_PREZZI$-->
    </row>
    <row r="994" spans="1:16" ht="10.5" customHeight="1" thickTop="1" thickBot="1">
      <c r="B994" s="32" t="s">
        <v/>
      </c>
      <c r="C994" s="23" t="s">
        <v/>
      </c>
      <c r="D994" s="32" t="s">
        <v>4089</v>
      </c>
      <c r="E994" s="32">
        <v/>
      </c>
      <c r="F994" s="33">
        <v/>
      </c>
      <c r="G994" s="34">
        <v/>
      </c>
      <c r="H994" s="35">
        <v/>
      </c>
      <c r="I994" s="36">
        <f>ROUND(SUM(I991:I993),2)</f>
        <v>7.00</v>
      </c>
      <c r="J994" s="32">
        <v>407.48</v>
      </c>
      <c r="K994" s="32">
        <f>ROUND(PRODUCT(I994:J994),2)</f>
        <v>2852.36</v>
      </c>
      <c r="L994" s="32" t="s">
        <v/>
      </c>
      <c r="M994" s="32" t="s">
        <v/>
      </c>
      <c r="N994" s="32" t="s">
        <v/>
      </c>
      <!--$VAR_NUOVA_CELLA_PREZZI$-->
    </row>
    <row r="995" spans="1:16" ht="10.5" customHeight="1" thickTop="1" thickBot="1">
      <c r="B995" s="32" t="s">
        <v/>
      </c>
      <c r="C995" s="23" t="s">
        <v/>
      </c>
      <c r="D995" s="32" t="s">
        <v>4095</v>
      </c>
      <c r="E995" s="32">
        <v/>
      </c>
      <c r="F995" s="33">
        <v/>
      </c>
      <c r="G995" s="34">
        <v/>
      </c>
      <c r="H995" s="35">
        <v/>
      </c>
      <c r="I995" s="36">
        <f/>
        <v/>
      </c>
      <c r="J995" s="32">
        <v/>
      </c>
      <c r="K995" s="32">
        <f/>
        <v/>
      </c>
      <c r="L995" s="32" t="s">
        <v/>
      </c>
      <c r="M995" s="32" t="s">
        <v/>
      </c>
      <c r="N995" s="32" t="s">
        <v/>
      </c>
      <!--$VAR_NUOVA_CELLA_PREZZI$-->
    </row>
    <row r="996" spans="1:16" ht="79.6666666666667" customHeight="1" thickTop="1" thickBot="1">
      <c r="B996" s="32" t="s">
        <v>4096</v>
      </c>
      <c r="C996" s="23" t="s">
        <v>4097</v>
      </c>
      <c r="D996" s="62" t="s">
        <v>4098</v>
      </c>
      <c r="E996" s="32">
        <v/>
      </c>
      <c r="F996" s="33">
        <v/>
      </c>
      <c r="G996" s="34">
        <v/>
      </c>
      <c r="H996" s="35">
        <v/>
      </c>
      <c r="I996" s="36">
        <f/>
        <v/>
      </c>
      <c r="J996" s="32">
        <v/>
      </c>
      <c r="K996" s="32">
        <f/>
        <v/>
      </c>
      <c r="L996" s="32" t="s">
        <v/>
      </c>
      <c r="M996" s="32" t="s">
        <v/>
      </c>
      <c r="N996" s="32" t="s">
        <v/>
      </c>
      <!--$VAR_NUOVA_CELLA_PREZZI$-->
    </row>
    <row r="997" spans="1:16" ht="10.5" customHeight="1" thickTop="1" thickBot="1">
      <c r="B997" s="32" t="s">
        <v/>
      </c>
      <c r="C997" s="23" t="s">
        <v/>
      </c>
      <c r="D997" s="23" t="s">
        <v>4099</v>
      </c>
      <c r="E997" s="32">
        <v/>
      </c>
      <c r="F997" s="33">
        <v/>
      </c>
      <c r="G997" s="34">
        <v/>
      </c>
      <c r="H997" s="35">
        <v/>
      </c>
      <c r="I997" s="36">
        <f/>
        <v/>
      </c>
      <c r="J997" s="32">
        <v/>
      </c>
      <c r="K997" s="32">
        <f/>
        <v/>
      </c>
      <c r="L997" s="32" t="s">
        <v/>
      </c>
      <c r="M997" s="32" t="s">
        <v/>
      </c>
      <c r="N997" s="32" t="s">
        <v/>
      </c>
      <!--$VAR_NUOVA_CELLA_PREZZI$-->
    </row>
    <row r="998" spans="1:16" ht="10.5" customHeight="1" thickTop="1" thickBot="1">
      <c r="B998" s="32" t="s">
        <v/>
      </c>
      <c r="C998" s="23" t="s">
        <v/>
      </c>
      <c r="D998" s="23" t="s">
        <v>4100</v>
      </c>
      <c r="E998" s="32">
        <v>6.00</v>
      </c>
      <c r="F998" s="33">
        <v/>
      </c>
      <c r="G998" s="34">
        <v/>
      </c>
      <c r="H998" s="35">
        <v/>
      </c>
      <c r="I998" s="36">
        <f>ROUND(PRODUCT(E998:H998),2)</f>
        <v>6.00</v>
      </c>
      <c r="J998" s="32">
        <v/>
      </c>
      <c r="K998" s="32">
        <f/>
        <v/>
      </c>
      <c r="L998" s="32" t="s">
        <v/>
      </c>
      <c r="M998" s="32" t="s">
        <v/>
      </c>
      <c r="N998" s="32" t="s">
        <v/>
      </c>
      <!--$VAR_NUOVA_CELLA_PREZZI$-->
    </row>
    <row r="999" spans="1:16" ht="10.5" customHeight="1" thickTop="1" thickBot="1">
      <c r="B999" s="32" t="s">
        <v/>
      </c>
      <c r="C999" s="23" t="s">
        <v/>
      </c>
      <c r="D999" s="32" t="s">
        <v/>
      </c>
      <c r="E999" s="32">
        <v/>
      </c>
      <c r="F999" s="33">
        <v/>
      </c>
      <c r="G999" s="34">
        <v/>
      </c>
      <c r="H999" s="35">
        <v/>
      </c>
      <c r="I999" s="36">
        <f/>
        <v/>
      </c>
      <c r="J999" s="32">
        <v/>
      </c>
      <c r="K999" s="32">
        <f/>
        <v/>
      </c>
      <c r="L999" s="32" t="s">
        <v/>
      </c>
      <c r="M999" s="32" t="s">
        <v/>
      </c>
      <c r="N999" s="32" t="s">
        <v>4107</v>
      </c>
      <!--$VAR_NUOVA_CELLA_PREZZI$-->
    </row>
    <row r="1000" spans="1:16" ht="10.5" customHeight="1" thickTop="1" thickBot="1">
      <c r="B1000" s="32" t="s">
        <v/>
      </c>
      <c r="C1000" s="23" t="s">
        <v/>
      </c>
      <c r="D1000" s="32" t="s">
        <v>4108</v>
      </c>
      <c r="E1000" s="32">
        <v/>
      </c>
      <c r="F1000" s="33">
        <v/>
      </c>
      <c r="G1000" s="34">
        <v/>
      </c>
      <c r="H1000" s="35">
        <v/>
      </c>
      <c r="I1000" s="36">
        <f>ROUND(SUM(I997:I999),2)</f>
        <v>6.00</v>
      </c>
      <c r="J1000" s="32">
        <v>1796.96</v>
      </c>
      <c r="K1000" s="32">
        <f>ROUND(PRODUCT(I1000:J1000),2)</f>
        <v>10781.76</v>
      </c>
      <c r="L1000" s="32" t="s">
        <v/>
      </c>
      <c r="M1000" s="32" t="s">
        <v/>
      </c>
      <c r="N1000" s="32" t="s">
        <v/>
      </c>
      <!--$VAR_NUOVA_CELLA_PREZZI$-->
    </row>
    <row r="1001" spans="1:16" ht="10.5" customHeight="1" thickTop="1" thickBot="1">
      <c r="B1001" s="32" t="s">
        <v/>
      </c>
      <c r="C1001" s="23" t="s">
        <v/>
      </c>
      <c r="D1001" s="32" t="s">
        <v>4114</v>
      </c>
      <c r="E1001" s="32">
        <v/>
      </c>
      <c r="F1001" s="33">
        <v/>
      </c>
      <c r="G1001" s="34">
        <v/>
      </c>
      <c r="H1001" s="35">
        <v/>
      </c>
      <c r="I1001" s="36">
        <f/>
        <v/>
      </c>
      <c r="J1001" s="32">
        <v/>
      </c>
      <c r="K1001" s="32">
        <f/>
        <v/>
      </c>
      <c r="L1001" s="32" t="s">
        <v/>
      </c>
      <c r="M1001" s="32" t="s">
        <v/>
      </c>
      <c r="N1001" s="32" t="s">
        <v/>
      </c>
      <!--$VAR_NUOVA_CELLA_PREZZI$-->
    </row>
    <row r="1002" spans="1:16" ht="37.6666666666667" customHeight="1" thickTop="1" thickBot="1">
      <c r="B1002" s="32" t="s">
        <v>4115</v>
      </c>
      <c r="C1002" s="23" t="s">
        <v>4116</v>
      </c>
      <c r="D1002" s="62" t="s">
        <v>4117</v>
      </c>
      <c r="E1002" s="32">
        <v/>
      </c>
      <c r="F1002" s="33">
        <v/>
      </c>
      <c r="G1002" s="34">
        <v/>
      </c>
      <c r="H1002" s="35">
        <v/>
      </c>
      <c r="I1002" s="36">
        <f/>
        <v/>
      </c>
      <c r="J1002" s="32">
        <v/>
      </c>
      <c r="K1002" s="32">
        <f/>
        <v/>
      </c>
      <c r="L1002" s="32" t="s">
        <v/>
      </c>
      <c r="M1002" s="32" t="s">
        <v/>
      </c>
      <c r="N1002" s="32" t="s">
        <v/>
      </c>
      <!--$VAR_NUOVA_CELLA_PREZZI$-->
    </row>
    <row r="1003" spans="1:16" ht="10.5" customHeight="1" thickTop="1" thickBot="1">
      <c r="B1003" s="32" t="s">
        <v/>
      </c>
      <c r="C1003" s="23" t="s">
        <v/>
      </c>
      <c r="D1003" s="23" t="s">
        <v>4118</v>
      </c>
      <c r="E1003" s="32">
        <v/>
      </c>
      <c r="F1003" s="33">
        <v/>
      </c>
      <c r="G1003" s="34">
        <v/>
      </c>
      <c r="H1003" s="35">
        <v/>
      </c>
      <c r="I1003" s="36">
        <f/>
        <v/>
      </c>
      <c r="J1003" s="32">
        <v/>
      </c>
      <c r="K1003" s="32">
        <f/>
        <v/>
      </c>
      <c r="L1003" s="32" t="s">
        <v/>
      </c>
      <c r="M1003" s="32" t="s">
        <v/>
      </c>
      <c r="N1003" s="32" t="s">
        <v/>
      </c>
      <!--$VAR_NUOVA_CELLA_PREZZI$-->
    </row>
    <row r="1004" spans="1:16" ht="10.5" customHeight="1" thickTop="1" thickBot="1">
      <c r="B1004" s="32" t="s">
        <v/>
      </c>
      <c r="C1004" s="23" t="s">
        <v/>
      </c>
      <c r="D1004" s="23" t="s">
        <v>4119</v>
      </c>
      <c r="E1004" s="32">
        <v>3.00</v>
      </c>
      <c r="F1004" s="33">
        <v/>
      </c>
      <c r="G1004" s="34">
        <v/>
      </c>
      <c r="H1004" s="35">
        <v/>
      </c>
      <c r="I1004" s="36">
        <f>ROUND(PRODUCT(E1004:H1004),2)</f>
        <v>3.00</v>
      </c>
      <c r="J1004" s="32">
        <v/>
      </c>
      <c r="K1004" s="32">
        <f/>
        <v/>
      </c>
      <c r="L1004" s="32" t="s">
        <v/>
      </c>
      <c r="M1004" s="32" t="s">
        <v/>
      </c>
      <c r="N1004" s="32" t="s">
        <v/>
      </c>
      <!--$VAR_NUOVA_CELLA_PREZZI$-->
    </row>
    <row r="1005" spans="1:16" ht="10.5" customHeight="1" thickTop="1" thickBot="1">
      <c r="B1005" s="32" t="s">
        <v/>
      </c>
      <c r="C1005" s="23" t="s">
        <v/>
      </c>
      <c r="D1005" s="32" t="s">
        <v/>
      </c>
      <c r="E1005" s="32">
        <v/>
      </c>
      <c r="F1005" s="33">
        <v/>
      </c>
      <c r="G1005" s="34">
        <v/>
      </c>
      <c r="H1005" s="35">
        <v/>
      </c>
      <c r="I1005" s="36">
        <f/>
        <v/>
      </c>
      <c r="J1005" s="32">
        <v/>
      </c>
      <c r="K1005" s="32">
        <f/>
        <v/>
      </c>
      <c r="L1005" s="32" t="s">
        <v/>
      </c>
      <c r="M1005" s="32" t="s">
        <v/>
      </c>
      <c r="N1005" s="32" t="s">
        <v>4126</v>
      </c>
      <!--$VAR_NUOVA_CELLA_PREZZI$-->
    </row>
    <row r="1006" spans="1:16" ht="10.5" customHeight="1" thickTop="1" thickBot="1">
      <c r="B1006" s="32" t="s">
        <v/>
      </c>
      <c r="C1006" s="23" t="s">
        <v/>
      </c>
      <c r="D1006" s="32" t="s">
        <v>4127</v>
      </c>
      <c r="E1006" s="32">
        <v/>
      </c>
      <c r="F1006" s="33">
        <v/>
      </c>
      <c r="G1006" s="34">
        <v/>
      </c>
      <c r="H1006" s="35">
        <v/>
      </c>
      <c r="I1006" s="36">
        <f>ROUND(SUM(I1003:I1005),2)</f>
        <v>3.00</v>
      </c>
      <c r="J1006" s="32">
        <v>11487.20</v>
      </c>
      <c r="K1006" s="32">
        <f>ROUND(PRODUCT(I1006:J1006),2)</f>
        <v>34461.60</v>
      </c>
      <c r="L1006" s="32" t="s">
        <v/>
      </c>
      <c r="M1006" s="32" t="s">
        <v/>
      </c>
      <c r="N1006" s="32" t="s">
        <v/>
      </c>
      <!--$VAR_NUOVA_CELLA_PREZZI$-->
    </row>
    <row r="1007" spans="1:16" ht="10.5" customHeight="1" thickTop="1" thickBot="1">
      <c r="B1007" s="32" t="s">
        <v/>
      </c>
      <c r="C1007" s="23" t="s">
        <v/>
      </c>
      <c r="D1007" s="32" t="s">
        <v>4133</v>
      </c>
      <c r="E1007" s="32">
        <v/>
      </c>
      <c r="F1007" s="33">
        <v/>
      </c>
      <c r="G1007" s="34">
        <v/>
      </c>
      <c r="H1007" s="35">
        <v/>
      </c>
      <c r="I1007" s="36">
        <f/>
        <v/>
      </c>
      <c r="J1007" s="32">
        <v/>
      </c>
      <c r="K1007" s="32">
        <f/>
        <v/>
      </c>
      <c r="L1007" s="32" t="s">
        <v/>
      </c>
      <c r="M1007" s="32" t="s">
        <v/>
      </c>
      <c r="N1007" s="32" t="s">
        <v/>
      </c>
      <!--$VAR_NUOVA_CELLA_PREZZI$-->
    </row>
    <row r="1008" spans="1:16" ht="51.5" customHeight="1" thickTop="1" thickBot="1">
      <c r="B1008" s="32" t="s">
        <v>4134</v>
      </c>
      <c r="C1008" s="23" t="s">
        <v>4135</v>
      </c>
      <c r="D1008" s="62" t="s">
        <v>4136</v>
      </c>
      <c r="E1008" s="32">
        <v/>
      </c>
      <c r="F1008" s="33">
        <v/>
      </c>
      <c r="G1008" s="34">
        <v/>
      </c>
      <c r="H1008" s="35">
        <v/>
      </c>
      <c r="I1008" s="36">
        <f/>
        <v/>
      </c>
      <c r="J1008" s="32">
        <v/>
      </c>
      <c r="K1008" s="32">
        <f/>
        <v/>
      </c>
      <c r="L1008" s="32" t="s">
        <v/>
      </c>
      <c r="M1008" s="32" t="s">
        <v/>
      </c>
      <c r="N1008" s="32" t="s">
        <v/>
      </c>
      <!--$VAR_NUOVA_CELLA_PREZZI$-->
    </row>
    <row r="1009" spans="1:16" ht="10.5" customHeight="1" thickTop="1" thickBot="1">
      <c r="B1009" s="32" t="s">
        <v/>
      </c>
      <c r="C1009" s="23" t="s">
        <v/>
      </c>
      <c r="D1009" s="23" t="s">
        <v>4137</v>
      </c>
      <c r="E1009" s="32">
        <v/>
      </c>
      <c r="F1009" s="33">
        <v/>
      </c>
      <c r="G1009" s="34">
        <v/>
      </c>
      <c r="H1009" s="35">
        <v/>
      </c>
      <c r="I1009" s="36">
        <f/>
        <v/>
      </c>
      <c r="J1009" s="32">
        <v/>
      </c>
      <c r="K1009" s="32">
        <f/>
        <v/>
      </c>
      <c r="L1009" s="32" t="s">
        <v/>
      </c>
      <c r="M1009" s="32" t="s">
        <v/>
      </c>
      <c r="N1009" s="32" t="s">
        <v/>
      </c>
      <!--$VAR_NUOVA_CELLA_PREZZI$-->
    </row>
    <row r="1010" spans="1:16" ht="10.5" customHeight="1" thickTop="1" thickBot="1">
      <c r="B1010" s="32" t="s">
        <v/>
      </c>
      <c r="C1010" s="23" t="s">
        <v/>
      </c>
      <c r="D1010" s="23" t="s">
        <v>4138</v>
      </c>
      <c r="E1010" s="32">
        <v>45.00</v>
      </c>
      <c r="F1010" s="33">
        <v/>
      </c>
      <c r="G1010" s="34">
        <v/>
      </c>
      <c r="H1010" s="35">
        <v/>
      </c>
      <c r="I1010" s="36">
        <f>ROUND(PRODUCT(E1010:H1010),2)</f>
        <v>45.00</v>
      </c>
      <c r="J1010" s="32">
        <v/>
      </c>
      <c r="K1010" s="32">
        <f/>
        <v/>
      </c>
      <c r="L1010" s="32" t="s">
        <v/>
      </c>
      <c r="M1010" s="32" t="s">
        <v/>
      </c>
      <c r="N1010" s="32" t="s">
        <v/>
      </c>
      <!--$VAR_NUOVA_CELLA_PREZZI$-->
    </row>
    <row r="1011" spans="1:16" ht="10.5" customHeight="1" thickTop="1" thickBot="1">
      <c r="B1011" s="32" t="s">
        <v/>
      </c>
      <c r="C1011" s="23" t="s">
        <v/>
      </c>
      <c r="D1011" s="32" t="s">
        <v/>
      </c>
      <c r="E1011" s="32">
        <v/>
      </c>
      <c r="F1011" s="33">
        <v/>
      </c>
      <c r="G1011" s="34">
        <v/>
      </c>
      <c r="H1011" s="35">
        <v/>
      </c>
      <c r="I1011" s="36">
        <f/>
        <v/>
      </c>
      <c r="J1011" s="32">
        <v/>
      </c>
      <c r="K1011" s="32">
        <f/>
        <v/>
      </c>
      <c r="L1011" s="32" t="s">
        <v/>
      </c>
      <c r="M1011" s="32" t="s">
        <v/>
      </c>
      <c r="N1011" s="32" t="s">
        <v>4145</v>
      </c>
      <!--$VAR_NUOVA_CELLA_PREZZI$-->
    </row>
    <row r="1012" spans="1:16" ht="10.5" customHeight="1" thickTop="1" thickBot="1">
      <c r="B1012" s="32" t="s">
        <v/>
      </c>
      <c r="C1012" s="23" t="s">
        <v/>
      </c>
      <c r="D1012" s="32" t="s">
        <v>4146</v>
      </c>
      <c r="E1012" s="32">
        <v/>
      </c>
      <c r="F1012" s="33">
        <v/>
      </c>
      <c r="G1012" s="34">
        <v/>
      </c>
      <c r="H1012" s="35">
        <v/>
      </c>
      <c r="I1012" s="36">
        <f>ROUND(SUM(I1009:I1011),2)</f>
        <v>45.00</v>
      </c>
      <c r="J1012" s="32">
        <v>755.10</v>
      </c>
      <c r="K1012" s="32">
        <f>ROUND(PRODUCT(I1012:J1012),2)</f>
        <v>33979.50</v>
      </c>
      <c r="L1012" s="32" t="s">
        <v/>
      </c>
      <c r="M1012" s="32" t="s">
        <v/>
      </c>
      <c r="N1012" s="32" t="s">
        <v/>
      </c>
      <!--$VAR_NUOVA_CELLA_PREZZI$-->
    </row>
    <row r="1013" spans="1:16" ht="10.5" customHeight="1" thickTop="1" thickBot="1">
      <c r="B1013" s="32" t="s">
        <v/>
      </c>
      <c r="C1013" s="23" t="s">
        <v/>
      </c>
      <c r="D1013" s="32" t="s">
        <v>4152</v>
      </c>
      <c r="E1013" s="32">
        <v/>
      </c>
      <c r="F1013" s="33">
        <v/>
      </c>
      <c r="G1013" s="34">
        <v/>
      </c>
      <c r="H1013" s="35">
        <v/>
      </c>
      <c r="I1013" s="36">
        <f/>
        <v/>
      </c>
      <c r="J1013" s="32">
        <v/>
      </c>
      <c r="K1013" s="32">
        <f/>
        <v/>
      </c>
      <c r="L1013" s="32" t="s">
        <v/>
      </c>
      <c r="M1013" s="32" t="s">
        <v/>
      </c>
      <c r="N1013" s="32" t="s">
        <v/>
      </c>
      <!--$VAR_NUOVA_CELLA_PREZZI$-->
    </row>
    <row r="1014" spans="1:16" ht="51.5" customHeight="1" thickTop="1" thickBot="1">
      <c r="B1014" s="32" t="s">
        <v>4153</v>
      </c>
      <c r="C1014" s="23" t="s">
        <v>4154</v>
      </c>
      <c r="D1014" s="62" t="s">
        <v>4155</v>
      </c>
      <c r="E1014" s="32">
        <v/>
      </c>
      <c r="F1014" s="33">
        <v/>
      </c>
      <c r="G1014" s="34">
        <v/>
      </c>
      <c r="H1014" s="35">
        <v/>
      </c>
      <c r="I1014" s="36">
        <f/>
        <v/>
      </c>
      <c r="J1014" s="32">
        <v/>
      </c>
      <c r="K1014" s="32">
        <f/>
        <v/>
      </c>
      <c r="L1014" s="32" t="s">
        <v/>
      </c>
      <c r="M1014" s="32" t="s">
        <v/>
      </c>
      <c r="N1014" s="32" t="s">
        <v/>
      </c>
      <!--$VAR_NUOVA_CELLA_PREZZI$-->
    </row>
    <row r="1015" spans="1:16" ht="10.5" customHeight="1" thickTop="1" thickBot="1">
      <c r="B1015" s="32" t="s">
        <v/>
      </c>
      <c r="C1015" s="23" t="s">
        <v/>
      </c>
      <c r="D1015" s="23" t="s">
        <v>4156</v>
      </c>
      <c r="E1015" s="32">
        <v/>
      </c>
      <c r="F1015" s="33">
        <v/>
      </c>
      <c r="G1015" s="34">
        <v/>
      </c>
      <c r="H1015" s="35">
        <v/>
      </c>
      <c r="I1015" s="36">
        <f/>
        <v/>
      </c>
      <c r="J1015" s="32">
        <v/>
      </c>
      <c r="K1015" s="32">
        <f/>
        <v/>
      </c>
      <c r="L1015" s="32" t="s">
        <v/>
      </c>
      <c r="M1015" s="32" t="s">
        <v/>
      </c>
      <c r="N1015" s="32" t="s">
        <v/>
      </c>
      <!--$VAR_NUOVA_CELLA_PREZZI$-->
    </row>
    <row r="1016" spans="1:16" ht="10.5" customHeight="1" thickTop="1" thickBot="1">
      <c r="B1016" s="32" t="s">
        <v/>
      </c>
      <c r="C1016" s="23" t="s">
        <v/>
      </c>
      <c r="D1016" s="23" t="s">
        <v>4157</v>
      </c>
      <c r="E1016" s="32">
        <v>25.00</v>
      </c>
      <c r="F1016" s="33">
        <v/>
      </c>
      <c r="G1016" s="34">
        <v/>
      </c>
      <c r="H1016" s="35">
        <v/>
      </c>
      <c r="I1016" s="36">
        <f>ROUND(PRODUCT(E1016:H1016),2)</f>
        <v>25.00</v>
      </c>
      <c r="J1016" s="32">
        <v/>
      </c>
      <c r="K1016" s="32">
        <f/>
        <v/>
      </c>
      <c r="L1016" s="32" t="s">
        <v/>
      </c>
      <c r="M1016" s="32" t="s">
        <v/>
      </c>
      <c r="N1016" s="32" t="s">
        <v/>
      </c>
      <!--$VAR_NUOVA_CELLA_PREZZI$-->
    </row>
    <row r="1017" spans="1:16" ht="10.5" customHeight="1" thickTop="1" thickBot="1">
      <c r="B1017" s="32" t="s">
        <v/>
      </c>
      <c r="C1017" s="23" t="s">
        <v/>
      </c>
      <c r="D1017" s="32" t="s">
        <v/>
      </c>
      <c r="E1017" s="32">
        <v/>
      </c>
      <c r="F1017" s="33">
        <v/>
      </c>
      <c r="G1017" s="34">
        <v/>
      </c>
      <c r="H1017" s="35">
        <v/>
      </c>
      <c r="I1017" s="36">
        <f/>
        <v/>
      </c>
      <c r="J1017" s="32">
        <v/>
      </c>
      <c r="K1017" s="32">
        <f/>
        <v/>
      </c>
      <c r="L1017" s="32" t="s">
        <v/>
      </c>
      <c r="M1017" s="32" t="s">
        <v/>
      </c>
      <c r="N1017" s="32" t="s">
        <v>4164</v>
      </c>
      <!--$VAR_NUOVA_CELLA_PREZZI$-->
    </row>
    <row r="1018" spans="1:16" ht="10.5" customHeight="1" thickTop="1" thickBot="1">
      <c r="B1018" s="32" t="s">
        <v/>
      </c>
      <c r="C1018" s="23" t="s">
        <v/>
      </c>
      <c r="D1018" s="32" t="s">
        <v>4165</v>
      </c>
      <c r="E1018" s="32">
        <v/>
      </c>
      <c r="F1018" s="33">
        <v/>
      </c>
      <c r="G1018" s="34">
        <v/>
      </c>
      <c r="H1018" s="35">
        <v/>
      </c>
      <c r="I1018" s="36">
        <f>ROUND(SUM(I1015:I1017),2)</f>
        <v>25.00</v>
      </c>
      <c r="J1018" s="32">
        <v>755.10</v>
      </c>
      <c r="K1018" s="32">
        <f>ROUND(PRODUCT(I1018:J1018),2)</f>
        <v>18877.50</v>
      </c>
      <c r="L1018" s="32" t="s">
        <v/>
      </c>
      <c r="M1018" s="32" t="s">
        <v/>
      </c>
      <c r="N1018" s="32" t="s">
        <v/>
      </c>
      <!--$VAR_NUOVA_CELLA_PREZZI$-->
    </row>
    <row r="1019" spans="1:16" ht="10.5" customHeight="1" thickTop="1" thickBot="1">
      <c r="B1019" s="32" t="s">
        <v/>
      </c>
      <c r="C1019" s="23" t="s">
        <v/>
      </c>
      <c r="D1019" s="32" t="s">
        <v>4171</v>
      </c>
      <c r="E1019" s="32">
        <v/>
      </c>
      <c r="F1019" s="33">
        <v/>
      </c>
      <c r="G1019" s="34">
        <v/>
      </c>
      <c r="H1019" s="35">
        <v/>
      </c>
      <c r="I1019" s="36">
        <f/>
        <v/>
      </c>
      <c r="J1019" s="32">
        <v/>
      </c>
      <c r="K1019" s="32">
        <f/>
        <v/>
      </c>
      <c r="L1019" s="32" t="s">
        <v/>
      </c>
      <c r="M1019" s="32" t="s">
        <v/>
      </c>
      <c r="N1019" s="32" t="s">
        <v/>
      </c>
      <!--$VAR_NUOVA_CELLA_PREZZI$-->
    </row>
    <row r="1020" spans="1:16" ht="77.6666666666667" customHeight="1" thickTop="1" thickBot="1">
      <c r="B1020" s="32" t="s">
        <v>4172</v>
      </c>
      <c r="C1020" s="23" t="s">
        <v>4173</v>
      </c>
      <c r="D1020" s="62" t="s">
        <v>4174</v>
      </c>
      <c r="E1020" s="32">
        <v/>
      </c>
      <c r="F1020" s="33">
        <v/>
      </c>
      <c r="G1020" s="34">
        <v/>
      </c>
      <c r="H1020" s="35">
        <v/>
      </c>
      <c r="I1020" s="36">
        <f/>
        <v/>
      </c>
      <c r="J1020" s="32">
        <v/>
      </c>
      <c r="K1020" s="32">
        <f/>
        <v/>
      </c>
      <c r="L1020" s="32" t="s">
        <v/>
      </c>
      <c r="M1020" s="32" t="s">
        <v/>
      </c>
      <c r="N1020" s="32" t="s">
        <v/>
      </c>
      <!--$VAR_NUOVA_CELLA_PREZZI$-->
    </row>
    <row r="1021" spans="1:16" ht="10.5" customHeight="1" thickTop="1" thickBot="1">
      <c r="B1021" s="32" t="s">
        <v/>
      </c>
      <c r="C1021" s="23" t="s">
        <v/>
      </c>
      <c r="D1021" s="23" t="s">
        <v>4175</v>
      </c>
      <c r="E1021" s="32">
        <v/>
      </c>
      <c r="F1021" s="33">
        <v/>
      </c>
      <c r="G1021" s="34">
        <v/>
      </c>
      <c r="H1021" s="35">
        <v/>
      </c>
      <c r="I1021" s="36">
        <f/>
        <v/>
      </c>
      <c r="J1021" s="32">
        <v/>
      </c>
      <c r="K1021" s="32">
        <f/>
        <v/>
      </c>
      <c r="L1021" s="32" t="s">
        <v/>
      </c>
      <c r="M1021" s="32" t="s">
        <v/>
      </c>
      <c r="N1021" s="32" t="s">
        <v/>
      </c>
      <!--$VAR_NUOVA_CELLA_PREZZI$-->
    </row>
    <row r="1022" spans="1:16" ht="10.5" customHeight="1" thickTop="1" thickBot="1">
      <c r="B1022" s="32" t="s">
        <v/>
      </c>
      <c r="C1022" s="23" t="s">
        <v/>
      </c>
      <c r="D1022" s="23" t="s">
        <v>4176</v>
      </c>
      <c r="E1022" s="32">
        <v>7.00</v>
      </c>
      <c r="F1022" s="33">
        <v>9.40</v>
      </c>
      <c r="G1022" s="34">
        <v>0.150</v>
      </c>
      <c r="H1022" s="35">
        <v>0.150</v>
      </c>
      <c r="I1022" s="36">
        <f>ROUND(PRODUCT(E1022:H1022),2)</f>
        <v>1.48</v>
      </c>
      <c r="J1022" s="32">
        <v/>
      </c>
      <c r="K1022" s="32">
        <f/>
        <v/>
      </c>
      <c r="L1022" s="32" t="s">
        <v/>
      </c>
      <c r="M1022" s="32" t="s">
        <v/>
      </c>
      <c r="N1022" s="32" t="s">
        <v/>
      </c>
      <!--$VAR_NUOVA_CELLA_PREZZI$-->
    </row>
    <row r="1023" spans="1:16" ht="10.5" customHeight="1" thickTop="1" thickBot="1">
      <c r="B1023" s="32" t="s">
        <v/>
      </c>
      <c r="C1023" s="23" t="s">
        <v/>
      </c>
      <c r="D1023" s="23" t="s">
        <v>4183</v>
      </c>
      <c r="E1023" s="32">
        <v>4.00</v>
      </c>
      <c r="F1023" s="33">
        <v>4.60</v>
      </c>
      <c r="G1023" s="34">
        <v>0.150</v>
      </c>
      <c r="H1023" s="35">
        <v>0.150</v>
      </c>
      <c r="I1023" s="36">
        <f>ROUND(PRODUCT(E1023:H1023),2)</f>
        <v>0.41</v>
      </c>
      <c r="J1023" s="32">
        <v/>
      </c>
      <c r="K1023" s="32">
        <f/>
        <v/>
      </c>
      <c r="L1023" s="32" t="s">
        <v/>
      </c>
      <c r="M1023" s="32" t="s">
        <v/>
      </c>
      <c r="N1023" s="32" t="s">
        <v/>
      </c>
      <!--$VAR_NUOVA_CELLA_PREZZI$-->
    </row>
    <row r="1024" spans="1:16" ht="10.5" customHeight="1" thickTop="1" thickBot="1">
      <c r="B1024" s="32" t="s">
        <v/>
      </c>
      <c r="C1024" s="23" t="s">
        <v/>
      </c>
      <c r="D1024" s="32" t="s">
        <v/>
      </c>
      <c r="E1024" s="32">
        <v/>
      </c>
      <c r="F1024" s="33">
        <v/>
      </c>
      <c r="G1024" s="34">
        <v/>
      </c>
      <c r="H1024" s="35">
        <v/>
      </c>
      <c r="I1024" s="36">
        <f/>
        <v/>
      </c>
      <c r="J1024" s="32">
        <v/>
      </c>
      <c r="K1024" s="32">
        <f/>
        <v/>
      </c>
      <c r="L1024" s="32" t="s">
        <v/>
      </c>
      <c r="M1024" s="32" t="s">
        <v/>
      </c>
      <c r="N1024" s="32" t="s">
        <v>4190</v>
      </c>
      <!--$VAR_NUOVA_CELLA_PREZZI$-->
    </row>
    <row r="1025" spans="1:16" ht="10.5" customHeight="1" thickTop="1" thickBot="1">
      <c r="B1025" s="32" t="s">
        <v/>
      </c>
      <c r="C1025" s="23" t="s">
        <v/>
      </c>
      <c r="D1025" s="32" t="s">
        <v>4191</v>
      </c>
      <c r="E1025" s="32">
        <v/>
      </c>
      <c r="F1025" s="33">
        <v/>
      </c>
      <c r="G1025" s="34">
        <v/>
      </c>
      <c r="H1025" s="35">
        <v/>
      </c>
      <c r="I1025" s="36">
        <f>ROUND(SUM(I1021:I1024),2)</f>
        <v>1.89</v>
      </c>
      <c r="J1025" s="32">
        <v>1849.59</v>
      </c>
      <c r="K1025" s="32">
        <f>ROUND(PRODUCT(I1025:J1025),2)</f>
        <v>3495.73</v>
      </c>
      <c r="L1025" s="32" t="s">
        <v/>
      </c>
      <c r="M1025" s="32" t="s">
        <v/>
      </c>
      <c r="N1025" s="32" t="s">
        <v/>
      </c>
      <!--$VAR_NUOVA_CELLA_PREZZI$-->
    </row>
    <row r="1026" spans="1:16" ht="10.5" customHeight="1" thickTop="1" thickBot="1">
      <c r="B1026" s="32" t="s">
        <v/>
      </c>
      <c r="C1026" s="23" t="s">
        <v/>
      </c>
      <c r="D1026" s="32" t="s">
        <v>4197</v>
      </c>
      <c r="E1026" s="32">
        <v/>
      </c>
      <c r="F1026" s="33">
        <v/>
      </c>
      <c r="G1026" s="34">
        <v/>
      </c>
      <c r="H1026" s="35">
        <v/>
      </c>
      <c r="I1026" s="36">
        <f/>
        <v/>
      </c>
      <c r="J1026" s="32">
        <v/>
      </c>
      <c r="K1026" s="32">
        <f/>
        <v/>
      </c>
      <c r="L1026" s="32" t="s">
        <v/>
      </c>
      <c r="M1026" s="32" t="s">
        <v/>
      </c>
      <c r="N1026" s="32" t="s">
        <v/>
      </c>
      <!--$VAR_NUOVA_CELLA_PREZZI$-->
    </row>
    <row r="1027" spans="1:16" ht="64.5" customHeight="1" thickTop="1" thickBot="1">
      <c r="B1027" s="32" t="s">
        <v>4198</v>
      </c>
      <c r="C1027" s="23" t="s">
        <v>4199</v>
      </c>
      <c r="D1027" s="62" t="s">
        <v>4200</v>
      </c>
      <c r="E1027" s="32">
        <v/>
      </c>
      <c r="F1027" s="33">
        <v/>
      </c>
      <c r="G1027" s="34">
        <v/>
      </c>
      <c r="H1027" s="35">
        <v/>
      </c>
      <c r="I1027" s="36">
        <f/>
        <v/>
      </c>
      <c r="J1027" s="32">
        <v/>
      </c>
      <c r="K1027" s="32">
        <f/>
        <v/>
      </c>
      <c r="L1027" s="32" t="s">
        <v/>
      </c>
      <c r="M1027" s="32" t="s">
        <v/>
      </c>
      <c r="N1027" s="32" t="s">
        <v/>
      </c>
      <!--$VAR_NUOVA_CELLA_PREZZI$-->
    </row>
    <row r="1028" spans="1:16" ht="10.5" customHeight="1" thickTop="1" thickBot="1">
      <c r="B1028" s="32" t="s">
        <v/>
      </c>
      <c r="C1028" s="23" t="s">
        <v/>
      </c>
      <c r="D1028" s="23" t="s">
        <v>4201</v>
      </c>
      <c r="E1028" s="32">
        <v/>
      </c>
      <c r="F1028" s="33">
        <v/>
      </c>
      <c r="G1028" s="34">
        <v/>
      </c>
      <c r="H1028" s="35">
        <v/>
      </c>
      <c r="I1028" s="36">
        <f/>
        <v/>
      </c>
      <c r="J1028" s="32">
        <v/>
      </c>
      <c r="K1028" s="32">
        <f/>
        <v/>
      </c>
      <c r="L1028" s="32" t="s">
        <v/>
      </c>
      <c r="M1028" s="32" t="s">
        <v/>
      </c>
      <c r="N1028" s="32" t="s">
        <v/>
      </c>
      <!--$VAR_NUOVA_CELLA_PREZZI$-->
    </row>
    <row r="1029" spans="1:16" ht="10.5" customHeight="1" thickTop="1" thickBot="1">
      <c r="B1029" s="32" t="s">
        <v/>
      </c>
      <c r="C1029" s="23" t="s">
        <v/>
      </c>
      <c r="D1029" s="23" t="s">
        <v>4202</v>
      </c>
      <c r="E1029" s="32">
        <v>7.00</v>
      </c>
      <c r="F1029" s="33">
        <v>5.00</v>
      </c>
      <c r="G1029" s="34">
        <v/>
      </c>
      <c r="H1029" s="35">
        <v/>
      </c>
      <c r="I1029" s="36">
        <f>ROUND(PRODUCT(E1029:H1029),2)</f>
        <v>35.00</v>
      </c>
      <c r="J1029" s="32">
        <v/>
      </c>
      <c r="K1029" s="32">
        <f/>
        <v/>
      </c>
      <c r="L1029" s="32" t="s">
        <v/>
      </c>
      <c r="M1029" s="32" t="s">
        <v/>
      </c>
      <c r="N1029" s="32" t="s">
        <v/>
      </c>
      <!--$VAR_NUOVA_CELLA_PREZZI$-->
    </row>
    <row r="1030" spans="1:16" ht="10.5" customHeight="1" thickTop="1" thickBot="1">
      <c r="B1030" s="32" t="s">
        <v/>
      </c>
      <c r="C1030" s="23" t="s">
        <v/>
      </c>
      <c r="D1030" s="23" t="s">
        <v>4209</v>
      </c>
      <c r="E1030" s="32">
        <v>4.00</v>
      </c>
      <c r="F1030" s="33">
        <v>4.50</v>
      </c>
      <c r="G1030" s="34">
        <v/>
      </c>
      <c r="H1030" s="35">
        <v/>
      </c>
      <c r="I1030" s="36">
        <f>ROUND(PRODUCT(E1030:H1030),2)</f>
        <v>18.00</v>
      </c>
      <c r="J1030" s="32">
        <v/>
      </c>
      <c r="K1030" s="32">
        <f/>
        <v/>
      </c>
      <c r="L1030" s="32" t="s">
        <v/>
      </c>
      <c r="M1030" s="32" t="s">
        <v/>
      </c>
      <c r="N1030" s="32" t="s">
        <v/>
      </c>
      <!--$VAR_NUOVA_CELLA_PREZZI$-->
    </row>
    <row r="1031" spans="1:16" ht="10.5" customHeight="1" thickTop="1" thickBot="1">
      <c r="B1031" s="32" t="s">
        <v/>
      </c>
      <c r="C1031" s="23" t="s">
        <v/>
      </c>
      <c r="D1031" s="32" t="s">
        <v/>
      </c>
      <c r="E1031" s="32">
        <v/>
      </c>
      <c r="F1031" s="33">
        <v/>
      </c>
      <c r="G1031" s="34">
        <v/>
      </c>
      <c r="H1031" s="35">
        <v/>
      </c>
      <c r="I1031" s="36">
        <f/>
        <v/>
      </c>
      <c r="J1031" s="32">
        <v/>
      </c>
      <c r="K1031" s="32">
        <f/>
        <v/>
      </c>
      <c r="L1031" s="32" t="s">
        <v/>
      </c>
      <c r="M1031" s="32" t="s">
        <v/>
      </c>
      <c r="N1031" s="32" t="s">
        <v>4216</v>
      </c>
      <!--$VAR_NUOVA_CELLA_PREZZI$-->
    </row>
    <row r="1032" spans="1:16" ht="10.5" customHeight="1" thickTop="1" thickBot="1">
      <c r="B1032" s="32" t="s">
        <v/>
      </c>
      <c r="C1032" s="23" t="s">
        <v/>
      </c>
      <c r="D1032" s="32" t="s">
        <v>4217</v>
      </c>
      <c r="E1032" s="32">
        <v/>
      </c>
      <c r="F1032" s="33">
        <v/>
      </c>
      <c r="G1032" s="34">
        <v/>
      </c>
      <c r="H1032" s="35">
        <v/>
      </c>
      <c r="I1032" s="36">
        <f>ROUND(SUM(I1028:I1031),2)</f>
        <v>53.00</v>
      </c>
      <c r="J1032" s="32">
        <v>18.64</v>
      </c>
      <c r="K1032" s="32">
        <f>ROUND(PRODUCT(I1032:J1032),2)</f>
        <v>987.92</v>
      </c>
      <c r="L1032" s="32" t="s">
        <v/>
      </c>
      <c r="M1032" s="32" t="s">
        <v/>
      </c>
      <c r="N1032" s="32" t="s">
        <v/>
      </c>
      <!--$VAR_NUOVA_CELLA_PREZZI$-->
    </row>
    <row r="1033" spans="1:16" ht="10.5" customHeight="1" thickTop="1" thickBot="1">
      <c r="B1033" s="32" t="s">
        <v/>
      </c>
      <c r="C1033" s="23" t="s">
        <v/>
      </c>
      <c r="D1033" s="32" t="s">
        <v>4223</v>
      </c>
      <c r="E1033" s="32">
        <v/>
      </c>
      <c r="F1033" s="33">
        <v/>
      </c>
      <c r="G1033" s="34">
        <v/>
      </c>
      <c r="H1033" s="35">
        <v/>
      </c>
      <c r="I1033" s="36">
        <f/>
        <v/>
      </c>
      <c r="J1033" s="32">
        <v/>
      </c>
      <c r="K1033" s="32">
        <f/>
        <v/>
      </c>
      <c r="L1033" s="32" t="s">
        <v/>
      </c>
      <c r="M1033" s="32" t="s">
        <v/>
      </c>
      <c r="N1033" s="32" t="s">
        <v/>
      </c>
      <!--$VAR_NUOVA_CELLA_PREZZI$-->
    </row>
    <row r="1034" spans="1:16" ht="78" customHeight="1" thickTop="1" thickBot="1">
      <c r="B1034" s="32" t="s">
        <v>4224</v>
      </c>
      <c r="C1034" s="23" t="s">
        <v>4225</v>
      </c>
      <c r="D1034" s="62" t="s">
        <v>4226</v>
      </c>
      <c r="E1034" s="32">
        <v/>
      </c>
      <c r="F1034" s="33">
        <v/>
      </c>
      <c r="G1034" s="34">
        <v/>
      </c>
      <c r="H1034" s="35">
        <v/>
      </c>
      <c r="I1034" s="36">
        <f/>
        <v/>
      </c>
      <c r="J1034" s="32">
        <v/>
      </c>
      <c r="K1034" s="32">
        <f/>
        <v/>
      </c>
      <c r="L1034" s="32" t="s">
        <v/>
      </c>
      <c r="M1034" s="32" t="s">
        <v/>
      </c>
      <c r="N1034" s="32" t="s">
        <v/>
      </c>
      <!--$VAR_NUOVA_CELLA_PREZZI$-->
    </row>
    <row r="1035" spans="1:16" ht="10.5" customHeight="1" thickTop="1" thickBot="1">
      <c r="B1035" s="32" t="s">
        <v/>
      </c>
      <c r="C1035" s="23" t="s">
        <v/>
      </c>
      <c r="D1035" s="23" t="s">
        <v>4227</v>
      </c>
      <c r="E1035" s="32">
        <v/>
      </c>
      <c r="F1035" s="33">
        <v/>
      </c>
      <c r="G1035" s="34">
        <v/>
      </c>
      <c r="H1035" s="35">
        <v/>
      </c>
      <c r="I1035" s="36">
        <f/>
        <v/>
      </c>
      <c r="J1035" s="32">
        <v/>
      </c>
      <c r="K1035" s="32">
        <f/>
        <v/>
      </c>
      <c r="L1035" s="32" t="s">
        <v/>
      </c>
      <c r="M1035" s="32" t="s">
        <v/>
      </c>
      <c r="N1035" s="32" t="s">
        <v/>
      </c>
      <!--$VAR_NUOVA_CELLA_PREZZI$-->
    </row>
    <row r="1036" spans="1:16" ht="10.5" customHeight="1" thickTop="1" thickBot="1">
      <c r="B1036" s="32" t="s">
        <v/>
      </c>
      <c r="C1036" s="23" t="s">
        <v/>
      </c>
      <c r="D1036" s="23" t="s">
        <v>4228</v>
      </c>
      <c r="E1036" s="32">
        <v>12.00</v>
      </c>
      <c r="F1036" s="33">
        <v>11.30</v>
      </c>
      <c r="G1036" s="34">
        <v>0.070</v>
      </c>
      <c r="H1036" s="35">
        <v>0.070</v>
      </c>
      <c r="I1036" s="36">
        <f>ROUND(PRODUCT(E1036:H1036),2)</f>
        <v>0.66</v>
      </c>
      <c r="J1036" s="32">
        <v/>
      </c>
      <c r="K1036" s="32">
        <f/>
        <v/>
      </c>
      <c r="L1036" s="32" t="s">
        <v/>
      </c>
      <c r="M1036" s="32" t="s">
        <v/>
      </c>
      <c r="N1036" s="32" t="s">
        <v/>
      </c>
      <!--$VAR_NUOVA_CELLA_PREZZI$-->
    </row>
    <row r="1037" spans="1:16" ht="10.5" customHeight="1" thickTop="1" thickBot="1">
      <c r="B1037" s="32" t="s">
        <v/>
      </c>
      <c r="C1037" s="23" t="s">
        <v/>
      </c>
      <c r="D1037" s="23" t="s">
        <v>4235</v>
      </c>
      <c r="E1037" s="32">
        <v>12.00</v>
      </c>
      <c r="F1037" s="33">
        <v>10.10</v>
      </c>
      <c r="G1037" s="34">
        <v>0.070</v>
      </c>
      <c r="H1037" s="35">
        <v>0.070</v>
      </c>
      <c r="I1037" s="36">
        <f>ROUND(PRODUCT(E1037:H1037),2)</f>
        <v>0.59</v>
      </c>
      <c r="J1037" s="32">
        <v/>
      </c>
      <c r="K1037" s="32">
        <f/>
        <v/>
      </c>
      <c r="L1037" s="32" t="s">
        <v/>
      </c>
      <c r="M1037" s="32" t="s">
        <v/>
      </c>
      <c r="N1037" s="32" t="s">
        <v/>
      </c>
      <!--$VAR_NUOVA_CELLA_PREZZI$-->
    </row>
    <row r="1038" spans="1:16" ht="10.5" customHeight="1" thickTop="1" thickBot="1">
      <c r="B1038" s="32" t="s">
        <v/>
      </c>
      <c r="C1038" s="23" t="s">
        <v/>
      </c>
      <c r="D1038" s="23" t="s">
        <v>4242</v>
      </c>
      <c r="E1038" s="32">
        <v>9.00</v>
      </c>
      <c r="F1038" s="33">
        <v>4.30</v>
      </c>
      <c r="G1038" s="34">
        <v>0.070</v>
      </c>
      <c r="H1038" s="35">
        <v>0.070</v>
      </c>
      <c r="I1038" s="36">
        <f>ROUND(PRODUCT(E1038:H1038),2)</f>
        <v>0.19</v>
      </c>
      <c r="J1038" s="32">
        <v/>
      </c>
      <c r="K1038" s="32">
        <f/>
        <v/>
      </c>
      <c r="L1038" s="32" t="s">
        <v/>
      </c>
      <c r="M1038" s="32" t="s">
        <v/>
      </c>
      <c r="N1038" s="32" t="s">
        <v/>
      </c>
      <!--$VAR_NUOVA_CELLA_PREZZI$-->
    </row>
    <row r="1039" spans="1:16" ht="10.5" customHeight="1" thickTop="1" thickBot="1">
      <c r="B1039" s="32" t="s">
        <v/>
      </c>
      <c r="C1039" s="23" t="s">
        <v/>
      </c>
      <c r="D1039" s="23" t="s">
        <v>4249</v>
      </c>
      <c r="E1039" s="32">
        <v>10.00</v>
      </c>
      <c r="F1039" s="33">
        <v>5.30</v>
      </c>
      <c r="G1039" s="34">
        <v>0.070</v>
      </c>
      <c r="H1039" s="35">
        <v>0.070</v>
      </c>
      <c r="I1039" s="36">
        <f>ROUND(PRODUCT(E1039:H1039),2)</f>
        <v>0.26</v>
      </c>
      <c r="J1039" s="32">
        <v/>
      </c>
      <c r="K1039" s="32">
        <f/>
        <v/>
      </c>
      <c r="L1039" s="32" t="s">
        <v/>
      </c>
      <c r="M1039" s="32" t="s">
        <v/>
      </c>
      <c r="N1039" s="32" t="s">
        <v/>
      </c>
      <!--$VAR_NUOVA_CELLA_PREZZI$-->
    </row>
    <row r="1040" spans="1:16" ht="10.5" customHeight="1" thickTop="1" thickBot="1">
      <c r="B1040" s="32" t="s">
        <v/>
      </c>
      <c r="C1040" s="23" t="s">
        <v/>
      </c>
      <c r="D1040" s="23" t="s">
        <v>4256</v>
      </c>
      <c r="E1040" s="32">
        <v>10.00</v>
      </c>
      <c r="F1040" s="33">
        <v>5.30</v>
      </c>
      <c r="G1040" s="34">
        <v>0.070</v>
      </c>
      <c r="H1040" s="35">
        <v>0.070</v>
      </c>
      <c r="I1040" s="36">
        <f>ROUND(PRODUCT(E1040:H1040),2)</f>
        <v>0.26</v>
      </c>
      <c r="J1040" s="32">
        <v/>
      </c>
      <c r="K1040" s="32">
        <f/>
        <v/>
      </c>
      <c r="L1040" s="32" t="s">
        <v/>
      </c>
      <c r="M1040" s="32" t="s">
        <v/>
      </c>
      <c r="N1040" s="32" t="s">
        <v/>
      </c>
      <!--$VAR_NUOVA_CELLA_PREZZI$-->
    </row>
    <row r="1041" spans="1:16" ht="10.5" customHeight="1" thickTop="1" thickBot="1">
      <c r="B1041" s="32" t="s">
        <v/>
      </c>
      <c r="C1041" s="23" t="s">
        <v/>
      </c>
      <c r="D1041" s="32" t="s">
        <v/>
      </c>
      <c r="E1041" s="32">
        <v/>
      </c>
      <c r="F1041" s="33">
        <v/>
      </c>
      <c r="G1041" s="34">
        <v/>
      </c>
      <c r="H1041" s="35">
        <v/>
      </c>
      <c r="I1041" s="36">
        <f/>
        <v/>
      </c>
      <c r="J1041" s="32">
        <v/>
      </c>
      <c r="K1041" s="32">
        <f/>
        <v/>
      </c>
      <c r="L1041" s="32" t="s">
        <v/>
      </c>
      <c r="M1041" s="32" t="s">
        <v/>
      </c>
      <c r="N1041" s="32" t="s">
        <v>4263</v>
      </c>
      <!--$VAR_NUOVA_CELLA_PREZZI$-->
    </row>
    <row r="1042" spans="1:16" ht="10.5" customHeight="1" thickTop="1" thickBot="1">
      <c r="B1042" s="32" t="s">
        <v/>
      </c>
      <c r="C1042" s="23" t="s">
        <v/>
      </c>
      <c r="D1042" s="32" t="s">
        <v>4264</v>
      </c>
      <c r="E1042" s="32">
        <v/>
      </c>
      <c r="F1042" s="33">
        <v/>
      </c>
      <c r="G1042" s="34">
        <v/>
      </c>
      <c r="H1042" s="35">
        <v/>
      </c>
      <c r="I1042" s="36">
        <f>ROUND(SUM(I1035:I1041),2)</f>
        <v>1.96</v>
      </c>
      <c r="J1042" s="32">
        <v>1440.20</v>
      </c>
      <c r="K1042" s="32">
        <f>ROUND(PRODUCT(I1042:J1042),2)</f>
        <v>2822.79</v>
      </c>
      <c r="L1042" s="32" t="s">
        <v/>
      </c>
      <c r="M1042" s="32" t="s">
        <v/>
      </c>
      <c r="N1042" s="32" t="s">
        <v/>
      </c>
      <!--$VAR_NUOVA_CELLA_PREZZI$-->
    </row>
    <row r="1043" spans="1:16" ht="10.5" customHeight="1" thickTop="1" thickBot="1">
      <c r="B1043" s="32" t="s">
        <v/>
      </c>
      <c r="C1043" s="23" t="s">
        <v/>
      </c>
      <c r="D1043" s="32" t="s">
        <v>4270</v>
      </c>
      <c r="E1043" s="32">
        <v/>
      </c>
      <c r="F1043" s="33">
        <v/>
      </c>
      <c r="G1043" s="34">
        <v/>
      </c>
      <c r="H1043" s="35">
        <v/>
      </c>
      <c r="I1043" s="36">
        <f/>
        <v/>
      </c>
      <c r="J1043" s="32">
        <v/>
      </c>
      <c r="K1043" s="32">
        <f/>
        <v/>
      </c>
      <c r="L1043" s="32" t="s">
        <v/>
      </c>
      <c r="M1043" s="32" t="s">
        <v/>
      </c>
      <c r="N1043" s="32" t="s">
        <v/>
      </c>
      <!--$VAR_NUOVA_CELLA_PREZZI$-->
    </row>
    <row r="1044" spans="1:16" ht="81.3333333333333" customHeight="1" thickTop="1" thickBot="1">
      <c r="B1044" s="32" t="s">
        <v>4271</v>
      </c>
      <c r="C1044" s="23" t="s">
        <v>4272</v>
      </c>
      <c r="D1044" s="62" t="s">
        <v>4273</v>
      </c>
      <c r="E1044" s="32">
        <v/>
      </c>
      <c r="F1044" s="33">
        <v/>
      </c>
      <c r="G1044" s="34">
        <v/>
      </c>
      <c r="H1044" s="35">
        <v/>
      </c>
      <c r="I1044" s="36">
        <f/>
        <v/>
      </c>
      <c r="J1044" s="32">
        <v/>
      </c>
      <c r="K1044" s="32">
        <f/>
        <v/>
      </c>
      <c r="L1044" s="32" t="s">
        <v/>
      </c>
      <c r="M1044" s="32" t="s">
        <v/>
      </c>
      <c r="N1044" s="32" t="s">
        <v/>
      </c>
      <!--$VAR_NUOVA_CELLA_PREZZI$-->
    </row>
    <row r="1045" spans="1:16" ht="10.5" customHeight="1" thickTop="1" thickBot="1">
      <c r="B1045" s="32" t="s">
        <v/>
      </c>
      <c r="C1045" s="23" t="s">
        <v/>
      </c>
      <c r="D1045" s="23" t="s">
        <v>4274</v>
      </c>
      <c r="E1045" s="32">
        <v/>
      </c>
      <c r="F1045" s="33">
        <v/>
      </c>
      <c r="G1045" s="34">
        <v/>
      </c>
      <c r="H1045" s="35">
        <v/>
      </c>
      <c r="I1045" s="36">
        <f/>
        <v/>
      </c>
      <c r="J1045" s="32">
        <v/>
      </c>
      <c r="K1045" s="32">
        <f/>
        <v/>
      </c>
      <c r="L1045" s="32" t="s">
        <v/>
      </c>
      <c r="M1045" s="32" t="s">
        <v/>
      </c>
      <c r="N1045" s="32" t="s">
        <v/>
      </c>
      <!--$VAR_NUOVA_CELLA_PREZZI$-->
    </row>
    <row r="1046" spans="1:16" ht="10.5" customHeight="1" thickTop="1" thickBot="1">
      <c r="B1046" s="32" t="s">
        <v/>
      </c>
      <c r="C1046" s="23" t="s">
        <v/>
      </c>
      <c r="D1046" s="23" t="s">
        <v>4275</v>
      </c>
      <c r="E1046" s="32">
        <v>115.50</v>
      </c>
      <c r="F1046" s="33">
        <v/>
      </c>
      <c r="G1046" s="34">
        <v/>
      </c>
      <c r="H1046" s="35">
        <v/>
      </c>
      <c r="I1046" s="36">
        <f>ROUND(PRODUCT(E1046:H1046),2)</f>
        <v>115.50</v>
      </c>
      <c r="J1046" s="32">
        <v/>
      </c>
      <c r="K1046" s="32">
        <f/>
        <v/>
      </c>
      <c r="L1046" s="32" t="s">
        <v/>
      </c>
      <c r="M1046" s="32" t="s">
        <v/>
      </c>
      <c r="N1046" s="32" t="s">
        <v/>
      </c>
      <!--$VAR_NUOVA_CELLA_PREZZI$-->
    </row>
    <row r="1047" spans="1:16" ht="10.5" customHeight="1" thickTop="1" thickBot="1">
      <c r="B1047" s="32" t="s">
        <v/>
      </c>
      <c r="C1047" s="23" t="s">
        <v/>
      </c>
      <c r="D1047" s="23" t="s">
        <v>4282</v>
      </c>
      <c r="E1047" s="32">
        <v>31.50</v>
      </c>
      <c r="F1047" s="33">
        <v/>
      </c>
      <c r="G1047" s="34">
        <v/>
      </c>
      <c r="H1047" s="35">
        <v/>
      </c>
      <c r="I1047" s="36">
        <f>ROUND(PRODUCT(E1047:H1047),2)</f>
        <v>31.50</v>
      </c>
      <c r="J1047" s="32">
        <v/>
      </c>
      <c r="K1047" s="32">
        <f/>
        <v/>
      </c>
      <c r="L1047" s="32" t="s">
        <v/>
      </c>
      <c r="M1047" s="32" t="s">
        <v/>
      </c>
      <c r="N1047" s="32" t="s">
        <v/>
      </c>
      <!--$VAR_NUOVA_CELLA_PREZZI$-->
    </row>
    <row r="1048" spans="1:16" ht="10.5" customHeight="1" thickTop="1" thickBot="1">
      <c r="B1048" s="32" t="s">
        <v/>
      </c>
      <c r="C1048" s="23" t="s">
        <v/>
      </c>
      <c r="D1048" s="32" t="s">
        <v/>
      </c>
      <c r="E1048" s="32">
        <v/>
      </c>
      <c r="F1048" s="33">
        <v/>
      </c>
      <c r="G1048" s="34">
        <v/>
      </c>
      <c r="H1048" s="35">
        <v/>
      </c>
      <c r="I1048" s="36">
        <f/>
        <v/>
      </c>
      <c r="J1048" s="32">
        <v/>
      </c>
      <c r="K1048" s="32">
        <f/>
        <v/>
      </c>
      <c r="L1048" s="32" t="s">
        <v/>
      </c>
      <c r="M1048" s="32" t="s">
        <v/>
      </c>
      <c r="N1048" s="32" t="s">
        <v>4289</v>
      </c>
      <!--$VAR_NUOVA_CELLA_PREZZI$-->
    </row>
    <row r="1049" spans="1:16" ht="10.5" customHeight="1" thickTop="1" thickBot="1">
      <c r="B1049" s="32" t="s">
        <v/>
      </c>
      <c r="C1049" s="23" t="s">
        <v/>
      </c>
      <c r="D1049" s="32" t="s">
        <v>4290</v>
      </c>
      <c r="E1049" s="32">
        <v/>
      </c>
      <c r="F1049" s="33">
        <v/>
      </c>
      <c r="G1049" s="34">
        <v/>
      </c>
      <c r="H1049" s="35">
        <v/>
      </c>
      <c r="I1049" s="36">
        <f>ROUND(SUM(I1045:I1048),2)</f>
        <v>147.00</v>
      </c>
      <c r="J1049" s="32">
        <v>16.90</v>
      </c>
      <c r="K1049" s="32">
        <f>ROUND(PRODUCT(I1049:J1049),2)</f>
        <v>2484.30</v>
      </c>
      <c r="L1049" s="32" t="s">
        <v/>
      </c>
      <c r="M1049" s="32" t="s">
        <v/>
      </c>
      <c r="N1049" s="32" t="s">
        <v/>
      </c>
      <!--$VAR_NUOVA_CELLA_PREZZI$-->
    </row>
    <row r="1050" spans="1:16" ht="10.5" customHeight="1" thickTop="1" thickBot="1">
      <c r="B1050" s="32" t="s">
        <v/>
      </c>
      <c r="C1050" s="23" t="s">
        <v/>
      </c>
      <c r="D1050" s="32" t="s">
        <v>4296</v>
      </c>
      <c r="E1050" s="32">
        <v/>
      </c>
      <c r="F1050" s="33">
        <v/>
      </c>
      <c r="G1050" s="34">
        <v/>
      </c>
      <c r="H1050" s="35">
        <v/>
      </c>
      <c r="I1050" s="36">
        <f/>
        <v/>
      </c>
      <c r="J1050" s="32">
        <v/>
      </c>
      <c r="K1050" s="32">
        <f/>
        <v/>
      </c>
      <c r="L1050" s="32" t="s">
        <v/>
      </c>
      <c r="M1050" s="32" t="s">
        <v/>
      </c>
      <c r="N1050" s="32" t="s">
        <v/>
      </c>
      <!--$VAR_NUOVA_CELLA_PREZZI$-->
    </row>
    <row r="1051" spans="1:16" ht="108.833333333333" customHeight="1" thickTop="1" thickBot="1">
      <c r="B1051" s="32" t="s">
        <v>4297</v>
      </c>
      <c r="C1051" s="23" t="s">
        <v>4298</v>
      </c>
      <c r="D1051" s="62" t="s">
        <v>4299</v>
      </c>
      <c r="E1051" s="32">
        <v/>
      </c>
      <c r="F1051" s="33">
        <v/>
      </c>
      <c r="G1051" s="34">
        <v/>
      </c>
      <c r="H1051" s="35">
        <v/>
      </c>
      <c r="I1051" s="36">
        <f/>
        <v/>
      </c>
      <c r="J1051" s="32">
        <v/>
      </c>
      <c r="K1051" s="32">
        <f/>
        <v/>
      </c>
      <c r="L1051" s="32" t="s">
        <v/>
      </c>
      <c r="M1051" s="32" t="s">
        <v/>
      </c>
      <c r="N1051" s="32" t="s">
        <v/>
      </c>
      <!--$VAR_NUOVA_CELLA_PREZZI$-->
    </row>
    <row r="1052" spans="1:16" ht="10.5" customHeight="1" thickTop="1" thickBot="1">
      <c r="B1052" s="32" t="s">
        <v/>
      </c>
      <c r="C1052" s="23" t="s">
        <v/>
      </c>
      <c r="D1052" s="23" t="s">
        <v>4300</v>
      </c>
      <c r="E1052" s="32">
        <v/>
      </c>
      <c r="F1052" s="33">
        <v/>
      </c>
      <c r="G1052" s="34">
        <v/>
      </c>
      <c r="H1052" s="35">
        <v/>
      </c>
      <c r="I1052" s="36">
        <f/>
        <v/>
      </c>
      <c r="J1052" s="32">
        <v/>
      </c>
      <c r="K1052" s="32">
        <f/>
        <v/>
      </c>
      <c r="L1052" s="32" t="s">
        <v/>
      </c>
      <c r="M1052" s="32" t="s">
        <v/>
      </c>
      <c r="N1052" s="32" t="s">
        <v/>
      </c>
      <!--$VAR_NUOVA_CELLA_PREZZI$-->
    </row>
    <row r="1053" spans="1:16" ht="10.5" customHeight="1" thickTop="1" thickBot="1">
      <c r="B1053" s="32" t="s">
        <v/>
      </c>
      <c r="C1053" s="23" t="s">
        <v/>
      </c>
      <c r="D1053" s="23" t="s">
        <v>4301</v>
      </c>
      <c r="E1053" s="32">
        <v/>
      </c>
      <c r="F1053" s="33">
        <v/>
      </c>
      <c r="G1053" s="34">
        <v/>
      </c>
      <c r="H1053" s="35">
        <v/>
      </c>
      <c r="I1053" s="36">
        <f>ROUND(PRODUCT(E1053:H1053,147.00),2)</f>
        <v>147.00</v>
      </c>
      <c r="J1053" s="32">
        <v/>
      </c>
      <c r="K1053" s="32">
        <f/>
        <v/>
      </c>
      <c r="L1053" s="32" t="s">
        <v/>
      </c>
      <c r="M1053" s="32" t="s">
        <v/>
      </c>
      <c r="N1053" s="32" t="s">
        <v/>
      </c>
      <!--$VAR_NUOVA_CELLA_PREZZI$-->
    </row>
    <row r="1054" spans="1:16" ht="10.5" customHeight="1" thickTop="1" thickBot="1">
      <c r="B1054" s="32" t="s">
        <v/>
      </c>
      <c r="C1054" s="23" t="s">
        <v/>
      </c>
      <c r="D1054" s="32" t="s">
        <v/>
      </c>
      <c r="E1054" s="32">
        <v/>
      </c>
      <c r="F1054" s="33">
        <v/>
      </c>
      <c r="G1054" s="34">
        <v/>
      </c>
      <c r="H1054" s="35">
        <v/>
      </c>
      <c r="I1054" s="36">
        <f/>
        <v/>
      </c>
      <c r="J1054" s="32">
        <v/>
      </c>
      <c r="K1054" s="32">
        <f/>
        <v/>
      </c>
      <c r="L1054" s="32" t="s">
        <v/>
      </c>
      <c r="M1054" s="32" t="s">
        <v/>
      </c>
      <c r="N1054" s="32" t="s">
        <v>4308</v>
      </c>
      <!--$VAR_NUOVA_CELLA_PREZZI$-->
    </row>
    <row r="1055" spans="1:16" ht="10.5" customHeight="1" thickTop="1" thickBot="1">
      <c r="B1055" s="32" t="s">
        <v/>
      </c>
      <c r="C1055" s="23" t="s">
        <v/>
      </c>
      <c r="D1055" s="32" t="s">
        <v>4309</v>
      </c>
      <c r="E1055" s="32">
        <v/>
      </c>
      <c r="F1055" s="33">
        <v/>
      </c>
      <c r="G1055" s="34">
        <v/>
      </c>
      <c r="H1055" s="35">
        <v/>
      </c>
      <c r="I1055" s="36">
        <f>ROUND(SUM(I1052:I1054),2)</f>
        <v>147.00</v>
      </c>
      <c r="J1055" s="32">
        <v>56.56</v>
      </c>
      <c r="K1055" s="32">
        <f>ROUND(PRODUCT(I1055:J1055),2)</f>
        <v>8314.32</v>
      </c>
      <c r="L1055" s="32" t="s">
        <v/>
      </c>
      <c r="M1055" s="32" t="s">
        <v/>
      </c>
      <c r="N1055" s="32" t="s">
        <v/>
      </c>
      <!--$VAR_NUOVA_CELLA_PREZZI$-->
    </row>
    <row r="1056" spans="1:16" ht="10.5" customHeight="1" thickTop="1" thickBot="1">
      <c r="B1056" s="32" t="s">
        <v/>
      </c>
      <c r="C1056" s="23" t="s">
        <v/>
      </c>
      <c r="D1056" s="32" t="s">
        <v>4315</v>
      </c>
      <c r="E1056" s="32">
        <v/>
      </c>
      <c r="F1056" s="33">
        <v/>
      </c>
      <c r="G1056" s="34">
        <v/>
      </c>
      <c r="H1056" s="35">
        <v/>
      </c>
      <c r="I1056" s="36">
        <f/>
        <v/>
      </c>
      <c r="J1056" s="32">
        <v/>
      </c>
      <c r="K1056" s="32">
        <f/>
        <v/>
      </c>
      <c r="L1056" s="32" t="s">
        <v/>
      </c>
      <c r="M1056" s="32" t="s">
        <v/>
      </c>
      <c r="N1056" s="32" t="s">
        <v/>
      </c>
      <!--$VAR_NUOVA_CELLA_PREZZI$-->
    </row>
    <row r="1057" spans="1:16" ht="77.6666666666667" customHeight="1" thickTop="1" thickBot="1">
      <c r="B1057" s="32" t="s">
        <v>4316</v>
      </c>
      <c r="C1057" s="23" t="s">
        <v>4317</v>
      </c>
      <c r="D1057" s="62" t="s">
        <v>4318</v>
      </c>
      <c r="E1057" s="32">
        <v/>
      </c>
      <c r="F1057" s="33">
        <v/>
      </c>
      <c r="G1057" s="34">
        <v/>
      </c>
      <c r="H1057" s="35">
        <v/>
      </c>
      <c r="I1057" s="36">
        <f/>
        <v/>
      </c>
      <c r="J1057" s="32">
        <v/>
      </c>
      <c r="K1057" s="32">
        <f/>
        <v/>
      </c>
      <c r="L1057" s="32" t="s">
        <v/>
      </c>
      <c r="M1057" s="32" t="s">
        <v/>
      </c>
      <c r="N1057" s="32" t="s">
        <v/>
      </c>
      <!--$VAR_NUOVA_CELLA_PREZZI$-->
    </row>
    <row r="1058" spans="1:16" ht="10.5" customHeight="1" thickTop="1" thickBot="1">
      <c r="B1058" s="32" t="s">
        <v/>
      </c>
      <c r="C1058" s="23" t="s">
        <v/>
      </c>
      <c r="D1058" s="23" t="s">
        <v>4319</v>
      </c>
      <c r="E1058" s="32">
        <v/>
      </c>
      <c r="F1058" s="33">
        <v/>
      </c>
      <c r="G1058" s="34">
        <v/>
      </c>
      <c r="H1058" s="35">
        <v/>
      </c>
      <c r="I1058" s="36">
        <f/>
        <v/>
      </c>
      <c r="J1058" s="32">
        <v/>
      </c>
      <c r="K1058" s="32">
        <f/>
        <v/>
      </c>
      <c r="L1058" s="32" t="s">
        <v/>
      </c>
      <c r="M1058" s="32" t="s">
        <v/>
      </c>
      <c r="N1058" s="32" t="s">
        <v/>
      </c>
      <!--$VAR_NUOVA_CELLA_PREZZI$-->
    </row>
    <row r="1059" spans="1:16" ht="10.5" customHeight="1" thickTop="1" thickBot="1">
      <c r="B1059" s="32" t="s">
        <v/>
      </c>
      <c r="C1059" s="23" t="s">
        <v/>
      </c>
      <c r="D1059" s="23" t="s">
        <v>4320</v>
      </c>
      <c r="E1059" s="32">
        <v/>
      </c>
      <c r="F1059" s="33">
        <v/>
      </c>
      <c r="G1059" s="34">
        <v/>
      </c>
      <c r="H1059" s="35">
        <v/>
      </c>
      <c r="I1059" s="36">
        <f>ROUND(PRODUCT(E1059:H1059,147.00),2)</f>
        <v>147.00</v>
      </c>
      <c r="J1059" s="32">
        <v/>
      </c>
      <c r="K1059" s="32">
        <f/>
        <v/>
      </c>
      <c r="L1059" s="32" t="s">
        <v/>
      </c>
      <c r="M1059" s="32" t="s">
        <v/>
      </c>
      <c r="N1059" s="32" t="s">
        <v/>
      </c>
      <!--$VAR_NUOVA_CELLA_PREZZI$-->
    </row>
    <row r="1060" spans="1:16" ht="10.5" customHeight="1" thickTop="1" thickBot="1">
      <c r="B1060" s="32" t="s">
        <v/>
      </c>
      <c r="C1060" s="23" t="s">
        <v/>
      </c>
      <c r="D1060" s="32" t="s">
        <v/>
      </c>
      <c r="E1060" s="32">
        <v/>
      </c>
      <c r="F1060" s="33">
        <v/>
      </c>
      <c r="G1060" s="34">
        <v/>
      </c>
      <c r="H1060" s="35">
        <v/>
      </c>
      <c r="I1060" s="36">
        <f/>
        <v/>
      </c>
      <c r="J1060" s="32">
        <v/>
      </c>
      <c r="K1060" s="32">
        <f/>
        <v/>
      </c>
      <c r="L1060" s="32" t="s">
        <v/>
      </c>
      <c r="M1060" s="32" t="s">
        <v/>
      </c>
      <c r="N1060" s="32" t="s">
        <v>4327</v>
      </c>
      <!--$VAR_NUOVA_CELLA_PREZZI$-->
    </row>
    <row r="1061" spans="1:16" ht="10.5" customHeight="1" thickTop="1" thickBot="1">
      <c r="B1061" s="32" t="s">
        <v/>
      </c>
      <c r="C1061" s="23" t="s">
        <v/>
      </c>
      <c r="D1061" s="32" t="s">
        <v>4328</v>
      </c>
      <c r="E1061" s="32">
        <v/>
      </c>
      <c r="F1061" s="33">
        <v/>
      </c>
      <c r="G1061" s="34">
        <v/>
      </c>
      <c r="H1061" s="35">
        <v/>
      </c>
      <c r="I1061" s="36">
        <f>ROUND(SUM(I1058:I1060),2)</f>
        <v>147.00</v>
      </c>
      <c r="J1061" s="32">
        <v>41.55</v>
      </c>
      <c r="K1061" s="32">
        <f>ROUND(PRODUCT(I1061:J1061),2)</f>
        <v>6107.85</v>
      </c>
      <c r="L1061" s="32" t="s">
        <v/>
      </c>
      <c r="M1061" s="32" t="s">
        <v/>
      </c>
      <c r="N1061" s="32" t="s">
        <v/>
      </c>
      <!--$VAR_NUOVA_CELLA_PREZZI$-->
    </row>
    <row r="1062" spans="1:16" ht="10.5" customHeight="1" thickTop="1" thickBot="1">
      <c r="B1062" s="32" t="s">
        <v/>
      </c>
      <c r="C1062" s="23" t="s">
        <v/>
      </c>
      <c r="D1062" s="32" t="s">
        <v>4334</v>
      </c>
      <c r="E1062" s="32">
        <v/>
      </c>
      <c r="F1062" s="33">
        <v/>
      </c>
      <c r="G1062" s="34">
        <v/>
      </c>
      <c r="H1062" s="35">
        <v/>
      </c>
      <c r="I1062" s="36">
        <f/>
        <v/>
      </c>
      <c r="J1062" s="32">
        <v/>
      </c>
      <c r="K1062" s="32">
        <f/>
        <v/>
      </c>
      <c r="L1062" s="32" t="s">
        <v/>
      </c>
      <c r="M1062" s="32" t="s">
        <v/>
      </c>
      <c r="N1062" s="32" t="s">
        <v/>
      </c>
      <!--$VAR_NUOVA_CELLA_PREZZI$-->
    </row>
    <row r="1063" spans="1:16" ht="102.5" customHeight="1" thickTop="1" thickBot="1">
      <c r="B1063" s="32" t="s">
        <v>4335</v>
      </c>
      <c r="C1063" s="23" t="s">
        <v>4336</v>
      </c>
      <c r="D1063" s="62" t="s">
        <v>4337</v>
      </c>
      <c r="E1063" s="32">
        <v/>
      </c>
      <c r="F1063" s="33">
        <v/>
      </c>
      <c r="G1063" s="34">
        <v/>
      </c>
      <c r="H1063" s="35">
        <v/>
      </c>
      <c r="I1063" s="36">
        <f/>
        <v/>
      </c>
      <c r="J1063" s="32">
        <v/>
      </c>
      <c r="K1063" s="32">
        <f/>
        <v/>
      </c>
      <c r="L1063" s="32" t="s">
        <v/>
      </c>
      <c r="M1063" s="32" t="s">
        <v/>
      </c>
      <c r="N1063" s="32" t="s">
        <v/>
      </c>
      <!--$VAR_NUOVA_CELLA_PREZZI$-->
    </row>
    <row r="1064" spans="1:16" ht="10.5" customHeight="1" thickTop="1" thickBot="1">
      <c r="B1064" s="32" t="s">
        <v/>
      </c>
      <c r="C1064" s="23" t="s">
        <v/>
      </c>
      <c r="D1064" s="23" t="s">
        <v>4338</v>
      </c>
      <c r="E1064" s="32">
        <v/>
      </c>
      <c r="F1064" s="33">
        <v/>
      </c>
      <c r="G1064" s="34">
        <v/>
      </c>
      <c r="H1064" s="35">
        <v/>
      </c>
      <c r="I1064" s="36">
        <f/>
        <v/>
      </c>
      <c r="J1064" s="32">
        <v/>
      </c>
      <c r="K1064" s="32">
        <f/>
        <v/>
      </c>
      <c r="L1064" s="32" t="s">
        <v/>
      </c>
      <c r="M1064" s="32" t="s">
        <v/>
      </c>
      <c r="N1064" s="32" t="s">
        <v/>
      </c>
      <!--$VAR_NUOVA_CELLA_PREZZI$-->
    </row>
    <row r="1065" spans="1:16" ht="10.5" customHeight="1" thickTop="1" thickBot="1">
      <c r="B1065" s="32" t="s">
        <v/>
      </c>
      <c r="C1065" s="23" t="s">
        <v/>
      </c>
      <c r="D1065" s="23" t="s">
        <v>4339</v>
      </c>
      <c r="E1065" s="32">
        <v/>
      </c>
      <c r="F1065" s="33">
        <v>5.20</v>
      </c>
      <c r="G1065" s="34">
        <v>3.550</v>
      </c>
      <c r="H1065" s="35">
        <v>0.800</v>
      </c>
      <c r="I1065" s="36">
        <f>ROUND(PRODUCT(E1065:H1065),2)</f>
        <v>14.77</v>
      </c>
      <c r="J1065" s="32">
        <v/>
      </c>
      <c r="K1065" s="32">
        <f/>
        <v/>
      </c>
      <c r="L1065" s="32" t="s">
        <v/>
      </c>
      <c r="M1065" s="32" t="s">
        <v/>
      </c>
      <c r="N1065" s="32" t="s">
        <v/>
      </c>
      <!--$VAR_NUOVA_CELLA_PREZZI$-->
    </row>
    <row r="1066" spans="1:16" ht="10.5" customHeight="1" thickTop="1" thickBot="1">
      <c r="B1066" s="32" t="s">
        <v/>
      </c>
      <c r="C1066" s="23" t="s">
        <v/>
      </c>
      <c r="D1066" s="32" t="s">
        <v/>
      </c>
      <c r="E1066" s="32">
        <v/>
      </c>
      <c r="F1066" s="33">
        <v/>
      </c>
      <c r="G1066" s="34">
        <v/>
      </c>
      <c r="H1066" s="35">
        <v/>
      </c>
      <c r="I1066" s="36">
        <f/>
        <v/>
      </c>
      <c r="J1066" s="32">
        <v/>
      </c>
      <c r="K1066" s="32">
        <f/>
        <v/>
      </c>
      <c r="L1066" s="32" t="s">
        <v/>
      </c>
      <c r="M1066" s="32" t="s">
        <v/>
      </c>
      <c r="N1066" s="32" t="s">
        <v>4346</v>
      </c>
      <!--$VAR_NUOVA_CELLA_PREZZI$-->
    </row>
    <row r="1067" spans="1:16" ht="10.5" customHeight="1" thickTop="1" thickBot="1">
      <c r="B1067" s="32" t="s">
        <v/>
      </c>
      <c r="C1067" s="23" t="s">
        <v/>
      </c>
      <c r="D1067" s="32" t="s">
        <v>4347</v>
      </c>
      <c r="E1067" s="32">
        <v/>
      </c>
      <c r="F1067" s="33">
        <v/>
      </c>
      <c r="G1067" s="34">
        <v/>
      </c>
      <c r="H1067" s="35">
        <v/>
      </c>
      <c r="I1067" s="36">
        <f>ROUND(SUM(I1064:I1066),2)</f>
        <v>14.77</v>
      </c>
      <c r="J1067" s="32">
        <v>11.19</v>
      </c>
      <c r="K1067" s="32">
        <f>ROUND(PRODUCT(I1067:J1067),2)</f>
        <v>165.28</v>
      </c>
      <c r="L1067" s="32" t="s">
        <v/>
      </c>
      <c r="M1067" s="32" t="s">
        <v/>
      </c>
      <c r="N1067" s="32" t="s">
        <v/>
      </c>
      <!--$VAR_NUOVA_CELLA_PREZZI$-->
    </row>
    <row r="1068" spans="1:16" ht="10.5" customHeight="1" thickTop="1" thickBot="1">
      <c r="B1068" s="32" t="s">
        <v/>
      </c>
      <c r="C1068" s="23" t="s">
        <v/>
      </c>
      <c r="D1068" s="32" t="s">
        <v>4353</v>
      </c>
      <c r="E1068" s="32">
        <v/>
      </c>
      <c r="F1068" s="33">
        <v/>
      </c>
      <c r="G1068" s="34">
        <v/>
      </c>
      <c r="H1068" s="35">
        <v/>
      </c>
      <c r="I1068" s="36">
        <f/>
        <v/>
      </c>
      <c r="J1068" s="32">
        <v/>
      </c>
      <c r="K1068" s="32">
        <f/>
        <v/>
      </c>
      <c r="L1068" s="32" t="s">
        <v/>
      </c>
      <c r="M1068" s="32" t="s">
        <v/>
      </c>
      <c r="N1068" s="32" t="s">
        <v/>
      </c>
      <!--$VAR_NUOVA_CELLA_PREZZI$-->
    </row>
    <row r="1069" spans="1:16" ht="68" customHeight="1" thickTop="1" thickBot="1">
      <c r="B1069" s="32" t="s">
        <v>4354</v>
      </c>
      <c r="C1069" s="23" t="s">
        <v>4355</v>
      </c>
      <c r="D1069" s="62" t="s">
        <v>4356</v>
      </c>
      <c r="E1069" s="32">
        <v/>
      </c>
      <c r="F1069" s="33">
        <v/>
      </c>
      <c r="G1069" s="34">
        <v/>
      </c>
      <c r="H1069" s="35">
        <v/>
      </c>
      <c r="I1069" s="36">
        <f/>
        <v/>
      </c>
      <c r="J1069" s="32">
        <v/>
      </c>
      <c r="K1069" s="32">
        <f/>
        <v/>
      </c>
      <c r="L1069" s="32" t="s">
        <v/>
      </c>
      <c r="M1069" s="32" t="s">
        <v/>
      </c>
      <c r="N1069" s="32" t="s">
        <v/>
      </c>
      <!--$VAR_NUOVA_CELLA_PREZZI$-->
    </row>
    <row r="1070" spans="1:16" ht="10.5" customHeight="1" thickTop="1" thickBot="1">
      <c r="B1070" s="32" t="s">
        <v/>
      </c>
      <c r="C1070" s="23" t="s">
        <v/>
      </c>
      <c r="D1070" s="23" t="s">
        <v>4357</v>
      </c>
      <c r="E1070" s="32">
        <v/>
      </c>
      <c r="F1070" s="33">
        <v/>
      </c>
      <c r="G1070" s="34">
        <v/>
      </c>
      <c r="H1070" s="35">
        <v/>
      </c>
      <c r="I1070" s="36">
        <f/>
        <v/>
      </c>
      <c r="J1070" s="32">
        <v/>
      </c>
      <c r="K1070" s="32">
        <f/>
        <v/>
      </c>
      <c r="L1070" s="32" t="s">
        <v/>
      </c>
      <c r="M1070" s="32" t="s">
        <v/>
      </c>
      <c r="N1070" s="32" t="s">
        <v/>
      </c>
      <!--$VAR_NUOVA_CELLA_PREZZI$-->
    </row>
    <row r="1071" spans="1:16" ht="10.5" customHeight="1" thickTop="1" thickBot="1">
      <c r="B1071" s="32" t="s">
        <v/>
      </c>
      <c r="C1071" s="23" t="s">
        <v/>
      </c>
      <c r="D1071" s="23" t="s">
        <v>4358</v>
      </c>
      <c r="E1071" s="32">
        <v/>
      </c>
      <c r="F1071" s="33">
        <v/>
      </c>
      <c r="G1071" s="34">
        <v/>
      </c>
      <c r="H1071" s="35">
        <v/>
      </c>
      <c r="I1071" s="36">
        <f>ROUND(PRODUCT(E1071:H1071,14.77),2)</f>
        <v>14.77</v>
      </c>
      <c r="J1071" s="32">
        <v/>
      </c>
      <c r="K1071" s="32">
        <f/>
        <v/>
      </c>
      <c r="L1071" s="32" t="s">
        <v/>
      </c>
      <c r="M1071" s="32" t="s">
        <v/>
      </c>
      <c r="N1071" s="32" t="s">
        <v/>
      </c>
      <!--$VAR_NUOVA_CELLA_PREZZI$-->
    </row>
    <row r="1072" spans="1:16" ht="10.5" customHeight="1" thickTop="1" thickBot="1">
      <c r="B1072" s="32" t="s">
        <v/>
      </c>
      <c r="C1072" s="23" t="s">
        <v/>
      </c>
      <c r="D1072" s="32" t="s">
        <v/>
      </c>
      <c r="E1072" s="32">
        <v/>
      </c>
      <c r="F1072" s="33">
        <v/>
      </c>
      <c r="G1072" s="34">
        <v/>
      </c>
      <c r="H1072" s="35">
        <v/>
      </c>
      <c r="I1072" s="36">
        <f/>
        <v/>
      </c>
      <c r="J1072" s="32">
        <v/>
      </c>
      <c r="K1072" s="32">
        <f/>
        <v/>
      </c>
      <c r="L1072" s="32" t="s">
        <v/>
      </c>
      <c r="M1072" s="32" t="s">
        <v/>
      </c>
      <c r="N1072" s="32" t="s">
        <v>4365</v>
      </c>
      <!--$VAR_NUOVA_CELLA_PREZZI$-->
    </row>
    <row r="1073" spans="1:16" ht="10.5" customHeight="1" thickTop="1" thickBot="1">
      <c r="B1073" s="32" t="s">
        <v/>
      </c>
      <c r="C1073" s="23" t="s">
        <v/>
      </c>
      <c r="D1073" s="32" t="s">
        <v>4366</v>
      </c>
      <c r="E1073" s="32">
        <v/>
      </c>
      <c r="F1073" s="33">
        <v/>
      </c>
      <c r="G1073" s="34">
        <v/>
      </c>
      <c r="H1073" s="35">
        <v/>
      </c>
      <c r="I1073" s="36">
        <f>ROUND(SUM(I1070:I1072),2)</f>
        <v>14.77</v>
      </c>
      <c r="J1073" s="32">
        <v>73.08</v>
      </c>
      <c r="K1073" s="32">
        <f>ROUND(PRODUCT(I1073:J1073),2)</f>
        <v>1079.39</v>
      </c>
      <c r="L1073" s="32" t="s">
        <v/>
      </c>
      <c r="M1073" s="32" t="s">
        <v/>
      </c>
      <c r="N1073" s="32" t="s">
        <v/>
      </c>
      <!--$VAR_NUOVA_CELLA_PREZZI$-->
    </row>
    <row r="1074" spans="1:16" ht="10.5" customHeight="1" thickTop="1" thickBot="1">
      <c r="B1074" s="32" t="s">
        <v/>
      </c>
      <c r="C1074" s="23" t="s">
        <v/>
      </c>
      <c r="D1074" s="32" t="s">
        <v>4372</v>
      </c>
      <c r="E1074" s="32">
        <v/>
      </c>
      <c r="F1074" s="33">
        <v/>
      </c>
      <c r="G1074" s="34">
        <v/>
      </c>
      <c r="H1074" s="35">
        <v/>
      </c>
      <c r="I1074" s="36">
        <f/>
        <v/>
      </c>
      <c r="J1074" s="32">
        <v/>
      </c>
      <c r="K1074" s="32">
        <f/>
        <v/>
      </c>
      <c r="L1074" s="32" t="s">
        <v/>
      </c>
      <c r="M1074" s="32" t="s">
        <v/>
      </c>
      <c r="N1074" s="32" t="s">
        <v/>
      </c>
      <!--$VAR_NUOVA_CELLA_PREZZI$-->
    </row>
    <row r="1075" spans="1:16" ht="61.6666666666667" customHeight="1" thickTop="1" thickBot="1">
      <c r="B1075" s="32" t="s">
        <v>4373</v>
      </c>
      <c r="C1075" s="23" t="s">
        <v>4374</v>
      </c>
      <c r="D1075" s="62" t="s">
        <v>4375</v>
      </c>
      <c r="E1075" s="32">
        <v/>
      </c>
      <c r="F1075" s="33">
        <v/>
      </c>
      <c r="G1075" s="34">
        <v/>
      </c>
      <c r="H1075" s="35">
        <v/>
      </c>
      <c r="I1075" s="36">
        <f/>
        <v/>
      </c>
      <c r="J1075" s="32">
        <v/>
      </c>
      <c r="K1075" s="32">
        <f/>
        <v/>
      </c>
      <c r="L1075" s="32" t="s">
        <v/>
      </c>
      <c r="M1075" s="32" t="s">
        <v/>
      </c>
      <c r="N1075" s="32" t="s">
        <v/>
      </c>
      <!--$VAR_NUOVA_CELLA_PREZZI$-->
    </row>
    <row r="1076" spans="1:16" ht="10.5" customHeight="1" thickTop="1" thickBot="1">
      <c r="B1076" s="32" t="s">
        <v/>
      </c>
      <c r="C1076" s="23" t="s">
        <v/>
      </c>
      <c r="D1076" s="23" t="s">
        <v>4376</v>
      </c>
      <c r="E1076" s="32">
        <v/>
      </c>
      <c r="F1076" s="33">
        <v/>
      </c>
      <c r="G1076" s="34">
        <v/>
      </c>
      <c r="H1076" s="35">
        <v/>
      </c>
      <c r="I1076" s="36">
        <f/>
        <v/>
      </c>
      <c r="J1076" s="32">
        <v/>
      </c>
      <c r="K1076" s="32">
        <f/>
        <v/>
      </c>
      <c r="L1076" s="32" t="s">
        <v/>
      </c>
      <c r="M1076" s="32" t="s">
        <v/>
      </c>
      <c r="N1076" s="32" t="s">
        <v/>
      </c>
      <!--$VAR_NUOVA_CELLA_PREZZI$-->
    </row>
    <row r="1077" spans="1:16" ht="10.5" customHeight="1" thickTop="1" thickBot="1">
      <c r="B1077" s="32" t="s">
        <v/>
      </c>
      <c r="C1077" s="23" t="s">
        <v/>
      </c>
      <c r="D1077" s="23" t="s">
        <v>4377</v>
      </c>
      <c r="E1077" s="32">
        <v/>
      </c>
      <c r="F1077" s="33">
        <v>5.20</v>
      </c>
      <c r="G1077" s="34">
        <v>3.550</v>
      </c>
      <c r="H1077" s="35">
        <v>0.100</v>
      </c>
      <c r="I1077" s="36">
        <f>ROUND(PRODUCT(E1077:H1077),2)</f>
        <v>1.85</v>
      </c>
      <c r="J1077" s="32">
        <v/>
      </c>
      <c r="K1077" s="32">
        <f/>
        <v/>
      </c>
      <c r="L1077" s="32" t="s">
        <v/>
      </c>
      <c r="M1077" s="32" t="s">
        <v/>
      </c>
      <c r="N1077" s="32" t="s">
        <v/>
      </c>
      <!--$VAR_NUOVA_CELLA_PREZZI$-->
    </row>
    <row r="1078" spans="1:16" ht="10.5" customHeight="1" thickTop="1" thickBot="1">
      <c r="B1078" s="32" t="s">
        <v/>
      </c>
      <c r="C1078" s="23" t="s">
        <v/>
      </c>
      <c r="D1078" s="23" t="s">
        <v>4384</v>
      </c>
      <c r="E1078" s="32">
        <v/>
      </c>
      <c r="F1078" s="33">
        <v/>
      </c>
      <c r="G1078" s="34">
        <v/>
      </c>
      <c r="H1078" s="35">
        <v>0</v>
      </c>
      <c r="I1078" s="36">
        <f>ROUND(PRODUCT(E1078:H1078),2)</f>
        <v>0.00</v>
      </c>
      <c r="J1078" s="32">
        <v/>
      </c>
      <c r="K1078" s="32">
        <f/>
        <v/>
      </c>
      <c r="L1078" s="32" t="s">
        <v/>
      </c>
      <c r="M1078" s="32" t="s">
        <v/>
      </c>
      <c r="N1078" s="32" t="s">
        <v/>
      </c>
      <!--$VAR_NUOVA_CELLA_PREZZI$-->
    </row>
    <row r="1079" spans="1:16" ht="10.5" customHeight="1" thickTop="1" thickBot="1">
      <c r="B1079" s="32" t="s">
        <v/>
      </c>
      <c r="C1079" s="23" t="s">
        <v/>
      </c>
      <c r="D1079" s="32" t="s">
        <v/>
      </c>
      <c r="E1079" s="32">
        <v/>
      </c>
      <c r="F1079" s="33">
        <v/>
      </c>
      <c r="G1079" s="34">
        <v/>
      </c>
      <c r="H1079" s="35">
        <v/>
      </c>
      <c r="I1079" s="36">
        <f/>
        <v/>
      </c>
      <c r="J1079" s="32">
        <v/>
      </c>
      <c r="K1079" s="32">
        <f/>
        <v/>
      </c>
      <c r="L1079" s="32" t="s">
        <v/>
      </c>
      <c r="M1079" s="32" t="s">
        <v/>
      </c>
      <c r="N1079" s="32" t="s">
        <v>4391</v>
      </c>
      <!--$VAR_NUOVA_CELLA_PREZZI$-->
    </row>
    <row r="1080" spans="1:16" ht="10.5" customHeight="1" thickTop="1" thickBot="1">
      <c r="B1080" s="32" t="s">
        <v/>
      </c>
      <c r="C1080" s="23" t="s">
        <v/>
      </c>
      <c r="D1080" s="32" t="s">
        <v>4392</v>
      </c>
      <c r="E1080" s="32">
        <v/>
      </c>
      <c r="F1080" s="33">
        <v/>
      </c>
      <c r="G1080" s="34">
        <v/>
      </c>
      <c r="H1080" s="35">
        <v/>
      </c>
      <c r="I1080" s="36">
        <f>ROUND(SUM(I1076:I1079),2)</f>
        <v>1.85</v>
      </c>
      <c r="J1080" s="32">
        <v>155.92</v>
      </c>
      <c r="K1080" s="32">
        <f>ROUND(PRODUCT(I1080:J1080),2)</f>
        <v>288.45</v>
      </c>
      <c r="L1080" s="32" t="s">
        <v/>
      </c>
      <c r="M1080" s="32" t="s">
        <v/>
      </c>
      <c r="N1080" s="32" t="s">
        <v/>
      </c>
      <!--$VAR_NUOVA_CELLA_PREZZI$-->
    </row>
    <row r="1081" spans="1:16" ht="10.5" customHeight="1" thickTop="1" thickBot="1">
      <c r="B1081" s="32" t="s">
        <v/>
      </c>
      <c r="C1081" s="23" t="s">
        <v/>
      </c>
      <c r="D1081" s="32" t="s">
        <v>4398</v>
      </c>
      <c r="E1081" s="32">
        <v/>
      </c>
      <c r="F1081" s="33">
        <v/>
      </c>
      <c r="G1081" s="34">
        <v/>
      </c>
      <c r="H1081" s="35">
        <v/>
      </c>
      <c r="I1081" s="36">
        <f/>
        <v/>
      </c>
      <c r="J1081" s="32">
        <v/>
      </c>
      <c r="K1081" s="32">
        <f/>
        <v/>
      </c>
      <c r="L1081" s="32" t="s">
        <v/>
      </c>
      <c r="M1081" s="32" t="s">
        <v/>
      </c>
      <c r="N1081" s="32" t="s">
        <v/>
      </c>
      <!--$VAR_NUOVA_CELLA_PREZZI$-->
    </row>
    <row r="1082" spans="1:16" ht="62.8333333333333" customHeight="1" thickTop="1" thickBot="1">
      <c r="B1082" s="32" t="s">
        <v>4399</v>
      </c>
      <c r="C1082" s="23" t="s">
        <v>4400</v>
      </c>
      <c r="D1082" s="62" t="s">
        <v>4401</v>
      </c>
      <c r="E1082" s="32">
        <v/>
      </c>
      <c r="F1082" s="33">
        <v/>
      </c>
      <c r="G1082" s="34">
        <v/>
      </c>
      <c r="H1082" s="35">
        <v/>
      </c>
      <c r="I1082" s="36">
        <f/>
        <v/>
      </c>
      <c r="J1082" s="32">
        <v/>
      </c>
      <c r="K1082" s="32">
        <f/>
        <v/>
      </c>
      <c r="L1082" s="32" t="s">
        <v/>
      </c>
      <c r="M1082" s="32" t="s">
        <v/>
      </c>
      <c r="N1082" s="32" t="s">
        <v/>
      </c>
      <!--$VAR_NUOVA_CELLA_PREZZI$-->
    </row>
    <row r="1083" spans="1:16" ht="10.5" customHeight="1" thickTop="1" thickBot="1">
      <c r="B1083" s="32" t="s">
        <v/>
      </c>
      <c r="C1083" s="23" t="s">
        <v/>
      </c>
      <c r="D1083" s="23" t="s">
        <v>4402</v>
      </c>
      <c r="E1083" s="32">
        <v/>
      </c>
      <c r="F1083" s="33">
        <v/>
      </c>
      <c r="G1083" s="34">
        <v/>
      </c>
      <c r="H1083" s="35">
        <v/>
      </c>
      <c r="I1083" s="36">
        <f/>
        <v/>
      </c>
      <c r="J1083" s="32">
        <v/>
      </c>
      <c r="K1083" s="32">
        <f/>
        <v/>
      </c>
      <c r="L1083" s="32" t="s">
        <v/>
      </c>
      <c r="M1083" s="32" t="s">
        <v/>
      </c>
      <c r="N1083" s="32" t="s">
        <v/>
      </c>
      <!--$VAR_NUOVA_CELLA_PREZZI$-->
    </row>
    <row r="1084" spans="1:16" ht="10.5" customHeight="1" thickTop="1" thickBot="1">
      <c r="B1084" s="32" t="s">
        <v/>
      </c>
      <c r="C1084" s="23" t="s">
        <v/>
      </c>
      <c r="D1084" s="23" t="s">
        <v>4403</v>
      </c>
      <c r="E1084" s="32">
        <v/>
      </c>
      <c r="F1084" s="33">
        <v>17.50</v>
      </c>
      <c r="G1084" s="34">
        <v/>
      </c>
      <c r="H1084" s="35">
        <v>0.500</v>
      </c>
      <c r="I1084" s="36">
        <f>ROUND(PRODUCT(E1084:H1084),2)</f>
        <v>8.75</v>
      </c>
      <c r="J1084" s="32">
        <v/>
      </c>
      <c r="K1084" s="32">
        <f/>
        <v/>
      </c>
      <c r="L1084" s="32" t="s">
        <v/>
      </c>
      <c r="M1084" s="32" t="s">
        <v/>
      </c>
      <c r="N1084" s="32" t="s">
        <v/>
      </c>
      <!--$VAR_NUOVA_CELLA_PREZZI$-->
    </row>
    <row r="1085" spans="1:16" ht="10.5" customHeight="1" thickTop="1" thickBot="1">
      <c r="B1085" s="32" t="s">
        <v/>
      </c>
      <c r="C1085" s="23" t="s">
        <v/>
      </c>
      <c r="D1085" s="32" t="s">
        <v/>
      </c>
      <c r="E1085" s="32">
        <v/>
      </c>
      <c r="F1085" s="33">
        <v/>
      </c>
      <c r="G1085" s="34">
        <v/>
      </c>
      <c r="H1085" s="35">
        <v/>
      </c>
      <c r="I1085" s="36">
        <f/>
        <v/>
      </c>
      <c r="J1085" s="32">
        <v/>
      </c>
      <c r="K1085" s="32">
        <f/>
        <v/>
      </c>
      <c r="L1085" s="32" t="s">
        <v/>
      </c>
      <c r="M1085" s="32" t="s">
        <v/>
      </c>
      <c r="N1085" s="32" t="s">
        <v>4410</v>
      </c>
      <!--$VAR_NUOVA_CELLA_PREZZI$-->
    </row>
    <row r="1086" spans="1:16" ht="10.5" customHeight="1" thickTop="1" thickBot="1">
      <c r="B1086" s="32" t="s">
        <v/>
      </c>
      <c r="C1086" s="23" t="s">
        <v/>
      </c>
      <c r="D1086" s="32" t="s">
        <v>4411</v>
      </c>
      <c r="E1086" s="32">
        <v/>
      </c>
      <c r="F1086" s="33">
        <v/>
      </c>
      <c r="G1086" s="34">
        <v/>
      </c>
      <c r="H1086" s="35">
        <v/>
      </c>
      <c r="I1086" s="36">
        <f>ROUND(SUM(I1083:I1085),2)</f>
        <v>8.75</v>
      </c>
      <c r="J1086" s="32">
        <v>28.33</v>
      </c>
      <c r="K1086" s="32">
        <f>ROUND(PRODUCT(I1086:J1086),2)</f>
        <v>247.89</v>
      </c>
      <c r="L1086" s="32" t="s">
        <v/>
      </c>
      <c r="M1086" s="32" t="s">
        <v/>
      </c>
      <c r="N1086" s="32" t="s">
        <v/>
      </c>
      <!--$VAR_NUOVA_CELLA_PREZZI$-->
    </row>
    <row r="1087" spans="1:16" ht="10.5" customHeight="1" thickTop="1" thickBot="1">
      <c r="B1087" s="32" t="s">
        <v/>
      </c>
      <c r="C1087" s="23" t="s">
        <v/>
      </c>
      <c r="D1087" s="32" t="s">
        <v>4417</v>
      </c>
      <c r="E1087" s="32">
        <v/>
      </c>
      <c r="F1087" s="33">
        <v/>
      </c>
      <c r="G1087" s="34">
        <v/>
      </c>
      <c r="H1087" s="35">
        <v/>
      </c>
      <c r="I1087" s="36">
        <f/>
        <v/>
      </c>
      <c r="J1087" s="32">
        <v/>
      </c>
      <c r="K1087" s="32">
        <f/>
        <v/>
      </c>
      <c r="L1087" s="32" t="s">
        <v/>
      </c>
      <c r="M1087" s="32" t="s">
        <v/>
      </c>
      <c r="N1087" s="32" t="s">
        <v/>
      </c>
      <!--$VAR_NUOVA_CELLA_PREZZI$-->
    </row>
    <row r="1088" spans="1:16" ht="82.6666666666667" customHeight="1" thickTop="1" thickBot="1">
      <c r="B1088" s="32" t="s">
        <v>4418</v>
      </c>
      <c r="C1088" s="23" t="s">
        <v>4419</v>
      </c>
      <c r="D1088" s="62" t="s">
        <v>4420</v>
      </c>
      <c r="E1088" s="32">
        <v/>
      </c>
      <c r="F1088" s="33">
        <v/>
      </c>
      <c r="G1088" s="34">
        <v/>
      </c>
      <c r="H1088" s="35">
        <v/>
      </c>
      <c r="I1088" s="36">
        <f/>
        <v/>
      </c>
      <c r="J1088" s="32">
        <v/>
      </c>
      <c r="K1088" s="32">
        <f/>
        <v/>
      </c>
      <c r="L1088" s="32" t="s">
        <v/>
      </c>
      <c r="M1088" s="32" t="s">
        <v/>
      </c>
      <c r="N1088" s="32" t="s">
        <v/>
      </c>
      <!--$VAR_NUOVA_CELLA_PREZZI$-->
    </row>
    <row r="1089" spans="1:16" ht="10.5" customHeight="1" thickTop="1" thickBot="1">
      <c r="B1089" s="32" t="s">
        <v/>
      </c>
      <c r="C1089" s="23" t="s">
        <v/>
      </c>
      <c r="D1089" s="23" t="s">
        <v>4421</v>
      </c>
      <c r="E1089" s="32">
        <v/>
      </c>
      <c r="F1089" s="33">
        <v/>
      </c>
      <c r="G1089" s="34">
        <v/>
      </c>
      <c r="H1089" s="35">
        <v/>
      </c>
      <c r="I1089" s="36">
        <f/>
        <v/>
      </c>
      <c r="J1089" s="32">
        <v/>
      </c>
      <c r="K1089" s="32">
        <f/>
        <v/>
      </c>
      <c r="L1089" s="32" t="s">
        <v/>
      </c>
      <c r="M1089" s="32" t="s">
        <v/>
      </c>
      <c r="N1089" s="32" t="s">
        <v/>
      </c>
      <!--$VAR_NUOVA_CELLA_PREZZI$-->
    </row>
    <row r="1090" spans="1:16" ht="10.5" customHeight="1" thickTop="1" thickBot="1">
      <c r="B1090" s="32" t="s">
        <v/>
      </c>
      <c r="C1090" s="23" t="s">
        <v/>
      </c>
      <c r="D1090" s="23" t="s">
        <v>4422</v>
      </c>
      <c r="E1090" s="32">
        <v/>
      </c>
      <c r="F1090" s="33">
        <v>5.20</v>
      </c>
      <c r="G1090" s="34">
        <v>3.550</v>
      </c>
      <c r="H1090" s="35">
        <v>0.500</v>
      </c>
      <c r="I1090" s="36">
        <f>ROUND(PRODUCT(E1090:H1090),2)</f>
        <v>9.23</v>
      </c>
      <c r="J1090" s="32">
        <v/>
      </c>
      <c r="K1090" s="32">
        <f/>
        <v/>
      </c>
      <c r="L1090" s="32" t="s">
        <v/>
      </c>
      <c r="M1090" s="32" t="s">
        <v/>
      </c>
      <c r="N1090" s="32" t="s">
        <v/>
      </c>
      <!--$VAR_NUOVA_CELLA_PREZZI$-->
    </row>
    <row r="1091" spans="1:16" ht="10.5" customHeight="1" thickTop="1" thickBot="1">
      <c r="B1091" s="32" t="s">
        <v/>
      </c>
      <c r="C1091" s="23" t="s">
        <v/>
      </c>
      <c r="D1091" s="32" t="s">
        <v/>
      </c>
      <c r="E1091" s="32">
        <v/>
      </c>
      <c r="F1091" s="33">
        <v/>
      </c>
      <c r="G1091" s="34">
        <v/>
      </c>
      <c r="H1091" s="35">
        <v/>
      </c>
      <c r="I1091" s="36">
        <f/>
        <v/>
      </c>
      <c r="J1091" s="32">
        <v/>
      </c>
      <c r="K1091" s="32">
        <f/>
        <v/>
      </c>
      <c r="L1091" s="32" t="s">
        <v/>
      </c>
      <c r="M1091" s="32" t="s">
        <v/>
      </c>
      <c r="N1091" s="32" t="s">
        <v>4429</v>
      </c>
      <!--$VAR_NUOVA_CELLA_PREZZI$-->
    </row>
    <row r="1092" spans="1:16" ht="10.5" customHeight="1" thickTop="1" thickBot="1">
      <c r="B1092" s="32" t="s">
        <v/>
      </c>
      <c r="C1092" s="23" t="s">
        <v/>
      </c>
      <c r="D1092" s="32" t="s">
        <v>4430</v>
      </c>
      <c r="E1092" s="32">
        <v/>
      </c>
      <c r="F1092" s="33">
        <v/>
      </c>
      <c r="G1092" s="34">
        <v/>
      </c>
      <c r="H1092" s="35">
        <v/>
      </c>
      <c r="I1092" s="36">
        <f>ROUND(SUM(I1089:I1091),2)</f>
        <v>9.23</v>
      </c>
      <c r="J1092" s="32">
        <v>177.05</v>
      </c>
      <c r="K1092" s="32">
        <f>ROUND(PRODUCT(I1092:J1092),2)</f>
        <v>1634.17</v>
      </c>
      <c r="L1092" s="32" t="s">
        <v/>
      </c>
      <c r="M1092" s="32" t="s">
        <v/>
      </c>
      <c r="N1092" s="32" t="s">
        <v/>
      </c>
      <!--$VAR_NUOVA_CELLA_PREZZI$-->
    </row>
    <row r="1093" spans="1:16" ht="10.5" customHeight="1" thickTop="1" thickBot="1">
      <c r="B1093" s="32" t="s">
        <v/>
      </c>
      <c r="C1093" s="23" t="s">
        <v/>
      </c>
      <c r="D1093" s="32" t="s">
        <v>4436</v>
      </c>
      <c r="E1093" s="32">
        <v/>
      </c>
      <c r="F1093" s="33">
        <v/>
      </c>
      <c r="G1093" s="34">
        <v/>
      </c>
      <c r="H1093" s="35">
        <v/>
      </c>
      <c r="I1093" s="36">
        <f/>
        <v/>
      </c>
      <c r="J1093" s="32">
        <v/>
      </c>
      <c r="K1093" s="32">
        <f/>
        <v/>
      </c>
      <c r="L1093" s="32" t="s">
        <v/>
      </c>
      <c r="M1093" s="32" t="s">
        <v/>
      </c>
      <c r="N1093" s="32" t="s">
        <v/>
      </c>
      <!--$VAR_NUOVA_CELLA_PREZZI$-->
    </row>
    <row r="1094" spans="1:16" ht="37" customHeight="1" thickTop="1" thickBot="1">
      <c r="B1094" s="32" t="s">
        <v>4437</v>
      </c>
      <c r="C1094" s="23" t="s">
        <v>4438</v>
      </c>
      <c r="D1094" s="62" t="s">
        <v>4439</v>
      </c>
      <c r="E1094" s="32">
        <v/>
      </c>
      <c r="F1094" s="33">
        <v/>
      </c>
      <c r="G1094" s="34">
        <v/>
      </c>
      <c r="H1094" s="35">
        <v/>
      </c>
      <c r="I1094" s="36">
        <f/>
        <v/>
      </c>
      <c r="J1094" s="32">
        <v/>
      </c>
      <c r="K1094" s="32">
        <f/>
        <v/>
      </c>
      <c r="L1094" s="32" t="s">
        <v/>
      </c>
      <c r="M1094" s="32" t="s">
        <v/>
      </c>
      <c r="N1094" s="32" t="s">
        <v/>
      </c>
      <!--$VAR_NUOVA_CELLA_PREZZI$-->
    </row>
    <row r="1095" spans="1:16" ht="10.5" customHeight="1" thickTop="1" thickBot="1">
      <c r="B1095" s="32" t="s">
        <v/>
      </c>
      <c r="C1095" s="23" t="s">
        <v/>
      </c>
      <c r="D1095" s="23" t="s">
        <v>4440</v>
      </c>
      <c r="E1095" s="32">
        <v/>
      </c>
      <c r="F1095" s="33">
        <v/>
      </c>
      <c r="G1095" s="34">
        <v/>
      </c>
      <c r="H1095" s="35">
        <v/>
      </c>
      <c r="I1095" s="36">
        <f/>
        <v/>
      </c>
      <c r="J1095" s="32">
        <v/>
      </c>
      <c r="K1095" s="32">
        <f/>
        <v/>
      </c>
      <c r="L1095" s="32" t="s">
        <v/>
      </c>
      <c r="M1095" s="32" t="s">
        <v/>
      </c>
      <c r="N1095" s="32" t="s">
        <v/>
      </c>
      <!--$VAR_NUOVA_CELLA_PREZZI$-->
    </row>
    <row r="1096" spans="1:16" ht="10.5" customHeight="1" thickTop="1" thickBot="1">
      <c r="B1096" s="32" t="s">
        <v/>
      </c>
      <c r="C1096" s="23" t="s">
        <v/>
      </c>
      <c r="D1096" s="23" t="s">
        <v>4441</v>
      </c>
      <c r="E1096" s="32">
        <v/>
      </c>
      <c r="F1096" s="33">
        <v/>
      </c>
      <c r="G1096" s="34">
        <v/>
      </c>
      <c r="H1096" s="35">
        <v>100.000</v>
      </c>
      <c r="I1096" s="36">
        <f>ROUND(PRODUCT(E1096:H1096,9.23),2)</f>
        <v>923.00</v>
      </c>
      <c r="J1096" s="32">
        <v/>
      </c>
      <c r="K1096" s="32">
        <f/>
        <v/>
      </c>
      <c r="L1096" s="32" t="s">
        <v/>
      </c>
      <c r="M1096" s="32" t="s">
        <v/>
      </c>
      <c r="N1096" s="32" t="s">
        <v/>
      </c>
      <!--$VAR_NUOVA_CELLA_PREZZI$-->
    </row>
    <row r="1097" spans="1:16" ht="10.5" customHeight="1" thickTop="1" thickBot="1">
      <c r="B1097" s="32" t="s">
        <v/>
      </c>
      <c r="C1097" s="23" t="s">
        <v/>
      </c>
      <c r="D1097" s="32" t="s">
        <v/>
      </c>
      <c r="E1097" s="32">
        <v/>
      </c>
      <c r="F1097" s="33">
        <v/>
      </c>
      <c r="G1097" s="34">
        <v/>
      </c>
      <c r="H1097" s="35">
        <v/>
      </c>
      <c r="I1097" s="36">
        <f/>
        <v/>
      </c>
      <c r="J1097" s="32">
        <v/>
      </c>
      <c r="K1097" s="32">
        <f/>
        <v/>
      </c>
      <c r="L1097" s="32" t="s">
        <v/>
      </c>
      <c r="M1097" s="32" t="s">
        <v/>
      </c>
      <c r="N1097" s="32" t="s">
        <v>4448</v>
      </c>
      <!--$VAR_NUOVA_CELLA_PREZZI$-->
    </row>
    <row r="1098" spans="1:16" ht="10.5" customHeight="1" thickTop="1" thickBot="1">
      <c r="B1098" s="32" t="s">
        <v/>
      </c>
      <c r="C1098" s="23" t="s">
        <v/>
      </c>
      <c r="D1098" s="32" t="s">
        <v>4449</v>
      </c>
      <c r="E1098" s="32">
        <v/>
      </c>
      <c r="F1098" s="33">
        <v/>
      </c>
      <c r="G1098" s="34">
        <v/>
      </c>
      <c r="H1098" s="35">
        <v/>
      </c>
      <c r="I1098" s="36">
        <f>ROUND(SUM(I1095:I1097),2)</f>
        <v>923.00</v>
      </c>
      <c r="J1098" s="32">
        <v>2.50</v>
      </c>
      <c r="K1098" s="32">
        <f>ROUND(PRODUCT(I1098:J1098),2)</f>
        <v>2307.50</v>
      </c>
      <c r="L1098" s="32" t="s">
        <v/>
      </c>
      <c r="M1098" s="32" t="s">
        <v/>
      </c>
      <c r="N1098" s="32" t="s">
        <v/>
      </c>
      <!--$VAR_NUOVA_CELLA_PREZZI$-->
    </row>
    <row r="1099" spans="1:16" ht="10.5" customHeight="1" thickTop="1" thickBot="1">
      <c r="B1099" s="32" t="s">
        <v/>
      </c>
      <c r="C1099" s="23" t="s">
        <v/>
      </c>
      <c r="D1099" s="32" t="s">
        <v>4455</v>
      </c>
      <c r="E1099" s="32">
        <v/>
      </c>
      <c r="F1099" s="33">
        <v/>
      </c>
      <c r="G1099" s="34">
        <v/>
      </c>
      <c r="H1099" s="35">
        <v/>
      </c>
      <c r="I1099" s="36">
        <f/>
        <v/>
      </c>
      <c r="J1099" s="32">
        <v/>
      </c>
      <c r="K1099" s="32">
        <f/>
        <v/>
      </c>
      <c r="L1099" s="32" t="s">
        <v/>
      </c>
      <c r="M1099" s="32" t="s">
        <v/>
      </c>
      <c r="N1099" s="32" t="s">
        <v/>
      </c>
      <!--$VAR_NUOVA_CELLA_PREZZI$-->
    </row>
    <row r="1100" spans="1:16" ht="86.3333333333333" customHeight="1" thickTop="1" thickBot="1">
      <c r="B1100" s="32" t="s">
        <v>4456</v>
      </c>
      <c r="C1100" s="23" t="s">
        <v>4457</v>
      </c>
      <c r="D1100" s="62" t="s">
        <v>4458</v>
      </c>
      <c r="E1100" s="32">
        <v/>
      </c>
      <c r="F1100" s="33">
        <v/>
      </c>
      <c r="G1100" s="34">
        <v/>
      </c>
      <c r="H1100" s="35">
        <v/>
      </c>
      <c r="I1100" s="36">
        <f/>
        <v/>
      </c>
      <c r="J1100" s="32">
        <v/>
      </c>
      <c r="K1100" s="32">
        <f/>
        <v/>
      </c>
      <c r="L1100" s="32" t="s">
        <v/>
      </c>
      <c r="M1100" s="32" t="s">
        <v/>
      </c>
      <c r="N1100" s="32" t="s">
        <v/>
      </c>
      <!--$VAR_NUOVA_CELLA_PREZZI$-->
    </row>
    <row r="1101" spans="1:16" ht="10.5" customHeight="1" thickTop="1" thickBot="1">
      <c r="B1101" s="32" t="s">
        <v/>
      </c>
      <c r="C1101" s="23" t="s">
        <v/>
      </c>
      <c r="D1101" s="23" t="s">
        <v>4459</v>
      </c>
      <c r="E1101" s="32">
        <v/>
      </c>
      <c r="F1101" s="33">
        <v/>
      </c>
      <c r="G1101" s="34">
        <v/>
      </c>
      <c r="H1101" s="35">
        <v/>
      </c>
      <c r="I1101" s="36">
        <f/>
        <v/>
      </c>
      <c r="J1101" s="32">
        <v/>
      </c>
      <c r="K1101" s="32">
        <f/>
        <v/>
      </c>
      <c r="L1101" s="32" t="s">
        <v/>
      </c>
      <c r="M1101" s="32" t="s">
        <v/>
      </c>
      <c r="N1101" s="32" t="s">
        <v/>
      </c>
      <!--$VAR_NUOVA_CELLA_PREZZI$-->
    </row>
    <row r="1102" spans="1:16" ht="10.5" customHeight="1" thickTop="1" thickBot="1">
      <c r="B1102" s="32" t="s">
        <v/>
      </c>
      <c r="C1102" s="23" t="s">
        <v/>
      </c>
      <c r="D1102" s="23" t="s">
        <v>4460</v>
      </c>
      <c r="E1102" s="32">
        <v/>
      </c>
      <c r="F1102" s="33">
        <v/>
      </c>
      <c r="G1102" s="34">
        <v/>
      </c>
      <c r="H1102" s="35">
        <v>0</v>
      </c>
      <c r="I1102" s="36">
        <f>ROUND(PRODUCT(E1102:H1102),2)</f>
        <v>0.00</v>
      </c>
      <c r="J1102" s="32">
        <v/>
      </c>
      <c r="K1102" s="32">
        <f/>
        <v/>
      </c>
      <c r="L1102" s="32" t="s">
        <v/>
      </c>
      <c r="M1102" s="32" t="s">
        <v/>
      </c>
      <c r="N1102" s="32" t="s">
        <v/>
      </c>
      <!--$VAR_NUOVA_CELLA_PREZZI$-->
    </row>
    <row r="1103" spans="1:16" ht="10.5" customHeight="1" thickTop="1" thickBot="1">
      <c r="B1103" s="32" t="s">
        <v/>
      </c>
      <c r="C1103" s="23" t="s">
        <v/>
      </c>
      <c r="D1103" s="23" t="s">
        <v>4467</v>
      </c>
      <c r="E1103" s="32">
        <v>10.00</v>
      </c>
      <c r="F1103" s="33">
        <v>3.65</v>
      </c>
      <c r="G1103" s="34">
        <v/>
      </c>
      <c r="H1103" s="35">
        <v>12.060</v>
      </c>
      <c r="I1103" s="36">
        <f>ROUND(PRODUCT(E1103:H1103),2)</f>
        <v>440.19</v>
      </c>
      <c r="J1103" s="32">
        <v/>
      </c>
      <c r="K1103" s="32">
        <f/>
        <v/>
      </c>
      <c r="L1103" s="32" t="s">
        <v/>
      </c>
      <c r="M1103" s="32" t="s">
        <v/>
      </c>
      <c r="N1103" s="32" t="s">
        <v/>
      </c>
      <!--$VAR_NUOVA_CELLA_PREZZI$-->
    </row>
    <row r="1104" spans="1:16" ht="10.5" customHeight="1" thickTop="1" thickBot="1">
      <c r="B1104" s="32" t="s">
        <v/>
      </c>
      <c r="C1104" s="23" t="s">
        <v/>
      </c>
      <c r="D1104" s="23" t="s">
        <v>4474</v>
      </c>
      <c r="E1104" s="32">
        <v>4.00</v>
      </c>
      <c r="F1104" s="33">
        <v>1.90</v>
      </c>
      <c r="G1104" s="34">
        <v/>
      </c>
      <c r="H1104" s="35">
        <v>16.000</v>
      </c>
      <c r="I1104" s="36">
        <f>ROUND(PRODUCT(E1104:H1104),2)</f>
        <v>121.60</v>
      </c>
      <c r="J1104" s="32">
        <v/>
      </c>
      <c r="K1104" s="32">
        <f/>
        <v/>
      </c>
      <c r="L1104" s="32" t="s">
        <v/>
      </c>
      <c r="M1104" s="32" t="s">
        <v/>
      </c>
      <c r="N1104" s="32" t="s">
        <v/>
      </c>
      <!--$VAR_NUOVA_CELLA_PREZZI$-->
    </row>
    <row r="1105" spans="1:16" ht="10.5" customHeight="1" thickTop="1" thickBot="1">
      <c r="B1105" s="32" t="s">
        <v/>
      </c>
      <c r="C1105" s="23" t="s">
        <v/>
      </c>
      <c r="D1105" s="23" t="s">
        <v>4481</v>
      </c>
      <c r="E1105" s="32">
        <v>2.00</v>
      </c>
      <c r="F1105" s="33">
        <v>2.40</v>
      </c>
      <c r="G1105" s="34">
        <v/>
      </c>
      <c r="H1105" s="35">
        <v>16.000</v>
      </c>
      <c r="I1105" s="36">
        <f>ROUND(PRODUCT(E1105:H1105),2)</f>
        <v>76.80</v>
      </c>
      <c r="J1105" s="32">
        <v/>
      </c>
      <c r="K1105" s="32">
        <f/>
        <v/>
      </c>
      <c r="L1105" s="32" t="s">
        <v/>
      </c>
      <c r="M1105" s="32" t="s">
        <v/>
      </c>
      <c r="N1105" s="32" t="s">
        <v/>
      </c>
      <!--$VAR_NUOVA_CELLA_PREZZI$-->
    </row>
    <row r="1106" spans="1:16" ht="10.5" customHeight="1" thickTop="1" thickBot="1">
      <c r="B1106" s="32" t="s">
        <v/>
      </c>
      <c r="C1106" s="23" t="s">
        <v/>
      </c>
      <c r="D1106" s="23" t="s">
        <v>4488</v>
      </c>
      <c r="E1106" s="32">
        <v>2.00</v>
      </c>
      <c r="F1106" s="33">
        <v>3.60</v>
      </c>
      <c r="G1106" s="34">
        <v/>
      </c>
      <c r="H1106" s="35">
        <v>16.000</v>
      </c>
      <c r="I1106" s="36">
        <f>ROUND(PRODUCT(E1106:H1106),2)</f>
        <v>115.20</v>
      </c>
      <c r="J1106" s="32">
        <v/>
      </c>
      <c r="K1106" s="32">
        <f/>
        <v/>
      </c>
      <c r="L1106" s="32" t="s">
        <v/>
      </c>
      <c r="M1106" s="32" t="s">
        <v/>
      </c>
      <c r="N1106" s="32" t="s">
        <v/>
      </c>
      <!--$VAR_NUOVA_CELLA_PREZZI$-->
    </row>
    <row r="1107" spans="1:16" ht="10.5" customHeight="1" thickTop="1" thickBot="1">
      <c r="B1107" s="32" t="s">
        <v/>
      </c>
      <c r="C1107" s="23" t="s">
        <v/>
      </c>
      <c r="D1107" s="23" t="s">
        <v>4495</v>
      </c>
      <c r="E1107" s="32">
        <v>2.00</v>
      </c>
      <c r="F1107" s="33">
        <v>1.40</v>
      </c>
      <c r="G1107" s="34">
        <v/>
      </c>
      <c r="H1107" s="35">
        <v>16.000</v>
      </c>
      <c r="I1107" s="36">
        <f>ROUND(PRODUCT(E1107:H1107),2)</f>
        <v>44.80</v>
      </c>
      <c r="J1107" s="32">
        <v/>
      </c>
      <c r="K1107" s="32">
        <f/>
        <v/>
      </c>
      <c r="L1107" s="32" t="s">
        <v/>
      </c>
      <c r="M1107" s="32" t="s">
        <v/>
      </c>
      <c r="N1107" s="32" t="s">
        <v/>
      </c>
      <!--$VAR_NUOVA_CELLA_PREZZI$-->
    </row>
    <row r="1108" spans="1:16" ht="10.5" customHeight="1" thickTop="1" thickBot="1">
      <c r="B1108" s="32" t="s">
        <v/>
      </c>
      <c r="C1108" s="23" t="s">
        <v/>
      </c>
      <c r="D1108" s="23" t="s">
        <v>4502</v>
      </c>
      <c r="E1108" s="32">
        <v>2.00</v>
      </c>
      <c r="F1108" s="33">
        <v>3.20</v>
      </c>
      <c r="G1108" s="34">
        <v/>
      </c>
      <c r="H1108" s="35">
        <v>16.000</v>
      </c>
      <c r="I1108" s="36">
        <f>ROUND(PRODUCT(E1108:H1108),2)</f>
        <v>102.40</v>
      </c>
      <c r="J1108" s="32">
        <v/>
      </c>
      <c r="K1108" s="32">
        <f/>
        <v/>
      </c>
      <c r="L1108" s="32" t="s">
        <v/>
      </c>
      <c r="M1108" s="32" t="s">
        <v/>
      </c>
      <c r="N1108" s="32" t="s">
        <v/>
      </c>
      <!--$VAR_NUOVA_CELLA_PREZZI$-->
    </row>
    <row r="1109" spans="1:16" ht="10.5" customHeight="1" thickTop="1" thickBot="1">
      <c r="B1109" s="32" t="s">
        <v/>
      </c>
      <c r="C1109" s="23" t="s">
        <v/>
      </c>
      <c r="D1109" s="23" t="s">
        <v>4509</v>
      </c>
      <c r="E1109" s="32">
        <v>4.00</v>
      </c>
      <c r="F1109" s="33">
        <v>2.40</v>
      </c>
      <c r="G1109" s="34">
        <v/>
      </c>
      <c r="H1109" s="35">
        <v>16.000</v>
      </c>
      <c r="I1109" s="36">
        <f>ROUND(PRODUCT(E1109:H1109),2)</f>
        <v>153.60</v>
      </c>
      <c r="J1109" s="32">
        <v/>
      </c>
      <c r="K1109" s="32">
        <f/>
        <v/>
      </c>
      <c r="L1109" s="32" t="s">
        <v/>
      </c>
      <c r="M1109" s="32" t="s">
        <v/>
      </c>
      <c r="N1109" s="32" t="s">
        <v/>
      </c>
      <!--$VAR_NUOVA_CELLA_PREZZI$-->
    </row>
    <row r="1110" spans="1:16" ht="10.5" customHeight="1" thickTop="1" thickBot="1">
      <c r="B1110" s="32" t="s">
        <v/>
      </c>
      <c r="C1110" s="23" t="s">
        <v/>
      </c>
      <c r="D1110" s="32" t="s">
        <v/>
      </c>
      <c r="E1110" s="32">
        <v/>
      </c>
      <c r="F1110" s="33">
        <v/>
      </c>
      <c r="G1110" s="34">
        <v/>
      </c>
      <c r="H1110" s="35">
        <v/>
      </c>
      <c r="I1110" s="36">
        <f/>
        <v/>
      </c>
      <c r="J1110" s="32">
        <v/>
      </c>
      <c r="K1110" s="32">
        <f/>
        <v/>
      </c>
      <c r="L1110" s="32" t="s">
        <v/>
      </c>
      <c r="M1110" s="32" t="s">
        <v/>
      </c>
      <c r="N1110" s="32" t="s">
        <v>4516</v>
      </c>
      <!--$VAR_NUOVA_CELLA_PREZZI$-->
    </row>
    <row r="1111" spans="1:16" ht="10.5" customHeight="1" thickTop="1" thickBot="1">
      <c r="B1111" s="32" t="s">
        <v/>
      </c>
      <c r="C1111" s="23" t="s">
        <v/>
      </c>
      <c r="D1111" s="32" t="s">
        <v>4517</v>
      </c>
      <c r="E1111" s="32">
        <v/>
      </c>
      <c r="F1111" s="33">
        <v/>
      </c>
      <c r="G1111" s="34">
        <v/>
      </c>
      <c r="H1111" s="35">
        <v/>
      </c>
      <c r="I1111" s="36">
        <f>ROUND(SUM(I1101:I1110),2)</f>
        <v>1054.59</v>
      </c>
      <c r="J1111" s="32">
        <v>4.91</v>
      </c>
      <c r="K1111" s="32">
        <f>ROUND(PRODUCT(I1111:J1111),2)</f>
        <v>5178.04</v>
      </c>
      <c r="L1111" s="32" t="s">
        <v/>
      </c>
      <c r="M1111" s="32" t="s">
        <v/>
      </c>
      <c r="N1111" s="32" t="s">
        <v/>
      </c>
      <!--$VAR_NUOVA_CELLA_PREZZI$-->
    </row>
    <row r="1112" spans="1:16" ht="10.5" customHeight="1" thickTop="1" thickBot="1">
      <c r="B1112" s="32" t="s">
        <v/>
      </c>
      <c r="C1112" s="23" t="s">
        <v/>
      </c>
      <c r="D1112" s="32" t="s">
        <v>4523</v>
      </c>
      <c r="E1112" s="32">
        <v/>
      </c>
      <c r="F1112" s="33">
        <v/>
      </c>
      <c r="G1112" s="34">
        <v/>
      </c>
      <c r="H1112" s="35">
        <v/>
      </c>
      <c r="I1112" s="36">
        <f/>
        <v/>
      </c>
      <c r="J1112" s="32">
        <v/>
      </c>
      <c r="K1112" s="32">
        <f/>
        <v/>
      </c>
      <c r="L1112" s="32" t="s">
        <v/>
      </c>
      <c r="M1112" s="32" t="s">
        <v/>
      </c>
      <c r="N1112" s="32" t="s">
        <v/>
      </c>
      <!--$VAR_NUOVA_CELLA_PREZZI$-->
    </row>
    <row r="1113" spans="1:16" ht="34.3333333333333" customHeight="1" thickTop="1" thickBot="1">
      <c r="B1113" s="32" t="s">
        <v>4524</v>
      </c>
      <c r="C1113" s="23" t="s">
        <v>4525</v>
      </c>
      <c r="D1113" s="62" t="s">
        <v>4526</v>
      </c>
      <c r="E1113" s="32">
        <v/>
      </c>
      <c r="F1113" s="33">
        <v/>
      </c>
      <c r="G1113" s="34">
        <v/>
      </c>
      <c r="H1113" s="35">
        <v/>
      </c>
      <c r="I1113" s="36">
        <f/>
        <v/>
      </c>
      <c r="J1113" s="32">
        <v/>
      </c>
      <c r="K1113" s="32">
        <f/>
        <v/>
      </c>
      <c r="L1113" s="32" t="s">
        <v/>
      </c>
      <c r="M1113" s="32" t="s">
        <v/>
      </c>
      <c r="N1113" s="32" t="s">
        <v/>
      </c>
      <!--$VAR_NUOVA_CELLA_PREZZI$-->
    </row>
    <row r="1114" spans="1:16" ht="10.5" customHeight="1" thickTop="1" thickBot="1">
      <c r="B1114" s="32" t="s">
        <v/>
      </c>
      <c r="C1114" s="23" t="s">
        <v/>
      </c>
      <c r="D1114" s="23" t="s">
        <v>4527</v>
      </c>
      <c r="E1114" s="32">
        <v/>
      </c>
      <c r="F1114" s="33">
        <v/>
      </c>
      <c r="G1114" s="34">
        <v/>
      </c>
      <c r="H1114" s="35">
        <v/>
      </c>
      <c r="I1114" s="36">
        <f/>
        <v/>
      </c>
      <c r="J1114" s="32">
        <v/>
      </c>
      <c r="K1114" s="32">
        <f/>
        <v/>
      </c>
      <c r="L1114" s="32" t="s">
        <v/>
      </c>
      <c r="M1114" s="32" t="s">
        <v/>
      </c>
      <c r="N1114" s="32" t="s">
        <v/>
      </c>
      <!--$VAR_NUOVA_CELLA_PREZZI$-->
    </row>
    <row r="1115" spans="1:16" ht="10.5" customHeight="1" thickTop="1" thickBot="1">
      <c r="B1115" s="32" t="s">
        <v/>
      </c>
      <c r="C1115" s="23" t="s">
        <v/>
      </c>
      <c r="D1115" s="23" t="s">
        <v>4528</v>
      </c>
      <c r="E1115" s="32">
        <v/>
      </c>
      <c r="F1115" s="33">
        <v/>
      </c>
      <c r="G1115" s="34">
        <v/>
      </c>
      <c r="H1115" s="35">
        <v/>
      </c>
      <c r="I1115" s="36">
        <f>ROUND(PRODUCT(E1115:H1115,1054.59),2)</f>
        <v>1054.59</v>
      </c>
      <c r="J1115" s="32">
        <v/>
      </c>
      <c r="K1115" s="32">
        <f/>
        <v/>
      </c>
      <c r="L1115" s="32" t="s">
        <v/>
      </c>
      <c r="M1115" s="32" t="s">
        <v/>
      </c>
      <c r="N1115" s="32" t="s">
        <v/>
      </c>
      <!--$VAR_NUOVA_CELLA_PREZZI$-->
    </row>
    <row r="1116" spans="1:16" ht="10.5" customHeight="1" thickTop="1" thickBot="1">
      <c r="B1116" s="32" t="s">
        <v/>
      </c>
      <c r="C1116" s="23" t="s">
        <v/>
      </c>
      <c r="D1116" s="32" t="s">
        <v/>
      </c>
      <c r="E1116" s="32">
        <v/>
      </c>
      <c r="F1116" s="33">
        <v/>
      </c>
      <c r="G1116" s="34">
        <v/>
      </c>
      <c r="H1116" s="35">
        <v/>
      </c>
      <c r="I1116" s="36">
        <f/>
        <v/>
      </c>
      <c r="J1116" s="32">
        <v/>
      </c>
      <c r="K1116" s="32">
        <f/>
        <v/>
      </c>
      <c r="L1116" s="32" t="s">
        <v/>
      </c>
      <c r="M1116" s="32" t="s">
        <v/>
      </c>
      <c r="N1116" s="32" t="s">
        <v>4535</v>
      </c>
      <!--$VAR_NUOVA_CELLA_PREZZI$-->
    </row>
    <row r="1117" spans="1:16" ht="10.5" customHeight="1" thickTop="1" thickBot="1">
      <c r="B1117" s="32" t="s">
        <v/>
      </c>
      <c r="C1117" s="23" t="s">
        <v/>
      </c>
      <c r="D1117" s="32" t="s">
        <v>4536</v>
      </c>
      <c r="E1117" s="32">
        <v/>
      </c>
      <c r="F1117" s="33">
        <v/>
      </c>
      <c r="G1117" s="34">
        <v/>
      </c>
      <c r="H1117" s="35">
        <v/>
      </c>
      <c r="I1117" s="36">
        <f>ROUND(SUM(I1114:I1116),2)</f>
        <v>1054.59</v>
      </c>
      <c r="J1117" s="32">
        <v>2.30</v>
      </c>
      <c r="K1117" s="32">
        <f>ROUND(PRODUCT(I1117:J1117),2)</f>
        <v>2425.56</v>
      </c>
      <c r="L1117" s="32" t="s">
        <v/>
      </c>
      <c r="M1117" s="32" t="s">
        <v/>
      </c>
      <c r="N1117" s="32" t="s">
        <v/>
      </c>
      <!--$VAR_NUOVA_CELLA_PREZZI$-->
    </row>
    <row r="1118" spans="1:16" ht="10.5" customHeight="1" thickTop="1" thickBot="1">
      <c r="B1118" s="32" t="s">
        <v/>
      </c>
      <c r="C1118" s="23" t="s">
        <v/>
      </c>
      <c r="D1118" s="32" t="s">
        <v>4542</v>
      </c>
      <c r="E1118" s="32">
        <v/>
      </c>
      <c r="F1118" s="33">
        <v/>
      </c>
      <c r="G1118" s="34">
        <v/>
      </c>
      <c r="H1118" s="35">
        <v/>
      </c>
      <c r="I1118" s="36">
        <f/>
        <v/>
      </c>
      <c r="J1118" s="32">
        <v/>
      </c>
      <c r="K1118" s="32">
        <f/>
        <v/>
      </c>
      <c r="L1118" s="32" t="s">
        <v/>
      </c>
      <c r="M1118" s="32" t="s">
        <v/>
      </c>
      <c r="N1118" s="32" t="s">
        <v/>
      </c>
      <!--$VAR_NUOVA_CELLA_PREZZI$-->
    </row>
    <row r="1119" spans="1:16" ht="39.6666666666667" customHeight="1" thickTop="1" thickBot="1">
      <c r="B1119" s="32" t="s">
        <v>4543</v>
      </c>
      <c r="C1119" s="23" t="s">
        <v>4544</v>
      </c>
      <c r="D1119" s="62" t="s">
        <v>4545</v>
      </c>
      <c r="E1119" s="32">
        <v/>
      </c>
      <c r="F1119" s="33">
        <v/>
      </c>
      <c r="G1119" s="34">
        <v/>
      </c>
      <c r="H1119" s="35">
        <v/>
      </c>
      <c r="I1119" s="36">
        <f/>
        <v/>
      </c>
      <c r="J1119" s="32">
        <v/>
      </c>
      <c r="K1119" s="32">
        <f/>
        <v/>
      </c>
      <c r="L1119" s="32" t="s">
        <v/>
      </c>
      <c r="M1119" s="32" t="s">
        <v/>
      </c>
      <c r="N1119" s="32" t="s">
        <v/>
      </c>
      <!--$VAR_NUOVA_CELLA_PREZZI$-->
    </row>
    <row r="1120" spans="1:16" ht="10.5" customHeight="1" thickTop="1" thickBot="1">
      <c r="B1120" s="32" t="s">
        <v/>
      </c>
      <c r="C1120" s="23" t="s">
        <v/>
      </c>
      <c r="D1120" s="23" t="s">
        <v>4546</v>
      </c>
      <c r="E1120" s="32">
        <v/>
      </c>
      <c r="F1120" s="33">
        <v/>
      </c>
      <c r="G1120" s="34">
        <v/>
      </c>
      <c r="H1120" s="35">
        <v/>
      </c>
      <c r="I1120" s="36">
        <f/>
        <v/>
      </c>
      <c r="J1120" s="32">
        <v/>
      </c>
      <c r="K1120" s="32">
        <f/>
        <v/>
      </c>
      <c r="L1120" s="32" t="s">
        <v/>
      </c>
      <c r="M1120" s="32" t="s">
        <v/>
      </c>
      <c r="N1120" s="32" t="s">
        <v/>
      </c>
      <!--$VAR_NUOVA_CELLA_PREZZI$-->
    </row>
    <row r="1121" spans="1:16" ht="10.5" customHeight="1" thickTop="1" thickBot="1">
      <c r="B1121" s="32" t="s">
        <v/>
      </c>
      <c r="C1121" s="23" t="s">
        <v/>
      </c>
      <c r="D1121" s="23" t="s">
        <v>4547</v>
      </c>
      <c r="E1121" s="32">
        <v>14.50</v>
      </c>
      <c r="F1121" s="33">
        <v/>
      </c>
      <c r="G1121" s="34">
        <v/>
      </c>
      <c r="H1121" s="35">
        <v>75.000</v>
      </c>
      <c r="I1121" s="36">
        <f>ROUND(PRODUCT(E1121:H1121),2)</f>
        <v>1087.50</v>
      </c>
      <c r="J1121" s="32">
        <v/>
      </c>
      <c r="K1121" s="32">
        <f/>
        <v/>
      </c>
      <c r="L1121" s="32" t="s">
        <v/>
      </c>
      <c r="M1121" s="32" t="s">
        <v/>
      </c>
      <c r="N1121" s="32" t="s">
        <v/>
      </c>
      <!--$VAR_NUOVA_CELLA_PREZZI$-->
    </row>
    <row r="1122" spans="1:16" ht="10.5" customHeight="1" thickTop="1" thickBot="1">
      <c r="B1122" s="32" t="s">
        <v/>
      </c>
      <c r="C1122" s="23" t="s">
        <v/>
      </c>
      <c r="D1122" s="32" t="s">
        <v/>
      </c>
      <c r="E1122" s="32">
        <v/>
      </c>
      <c r="F1122" s="33">
        <v/>
      </c>
      <c r="G1122" s="34">
        <v/>
      </c>
      <c r="H1122" s="35">
        <v/>
      </c>
      <c r="I1122" s="36">
        <f/>
        <v/>
      </c>
      <c r="J1122" s="32">
        <v/>
      </c>
      <c r="K1122" s="32">
        <f/>
        <v/>
      </c>
      <c r="L1122" s="32" t="s">
        <v/>
      </c>
      <c r="M1122" s="32" t="s">
        <v/>
      </c>
      <c r="N1122" s="32" t="s">
        <v>4554</v>
      </c>
      <!--$VAR_NUOVA_CELLA_PREZZI$-->
    </row>
    <row r="1123" spans="1:16" ht="10.5" customHeight="1" thickTop="1" thickBot="1">
      <c r="B1123" s="32" t="s">
        <v/>
      </c>
      <c r="C1123" s="23" t="s">
        <v/>
      </c>
      <c r="D1123" s="32" t="s">
        <v>4555</v>
      </c>
      <c r="E1123" s="32">
        <v/>
      </c>
      <c r="F1123" s="33">
        <v/>
      </c>
      <c r="G1123" s="34">
        <v/>
      </c>
      <c r="H1123" s="35">
        <v/>
      </c>
      <c r="I1123" s="36">
        <f>ROUND(SUM(I1120:I1122),2)</f>
        <v>1087.50</v>
      </c>
      <c r="J1123" s="32">
        <v>9.63</v>
      </c>
      <c r="K1123" s="32">
        <f>ROUND(PRODUCT(I1123:J1123),2)</f>
        <v>10472.63</v>
      </c>
      <c r="L1123" s="32" t="s">
        <v/>
      </c>
      <c r="M1123" s="32" t="s">
        <v/>
      </c>
      <c r="N1123" s="32" t="s">
        <v/>
      </c>
      <!--$VAR_NUOVA_CELLA_PREZZI$-->
    </row>
    <row r="1124" spans="1:16" ht="10.5" customHeight="1" thickTop="1" thickBot="1">
      <c r="B1124" s="32" t="s">
        <v/>
      </c>
      <c r="C1124" s="23" t="s">
        <v/>
      </c>
      <c r="D1124" s="32" t="s">
        <v>4561</v>
      </c>
      <c r="E1124" s="32">
        <v/>
      </c>
      <c r="F1124" s="33">
        <v/>
      </c>
      <c r="G1124" s="34">
        <v/>
      </c>
      <c r="H1124" s="35">
        <v/>
      </c>
      <c r="I1124" s="36">
        <f/>
        <v/>
      </c>
      <c r="J1124" s="32">
        <v/>
      </c>
      <c r="K1124" s="32">
        <f/>
        <v/>
      </c>
      <c r="L1124" s="32" t="s">
        <v/>
      </c>
      <c r="M1124" s="32" t="s">
        <v/>
      </c>
      <c r="N1124" s="32" t="s">
        <v/>
      </c>
      <!--$VAR_NUOVA_CELLA_PREZZI$-->
    </row>
    <row r="1125" spans="1:16" ht="65.6666666666667" customHeight="1" thickTop="1" thickBot="1">
      <c r="B1125" s="32" t="s">
        <v>4562</v>
      </c>
      <c r="C1125" s="23" t="s">
        <v>4563</v>
      </c>
      <c r="D1125" s="62" t="s">
        <v>4564</v>
      </c>
      <c r="E1125" s="32">
        <v/>
      </c>
      <c r="F1125" s="33">
        <v/>
      </c>
      <c r="G1125" s="34">
        <v/>
      </c>
      <c r="H1125" s="35">
        <v/>
      </c>
      <c r="I1125" s="36">
        <f/>
        <v/>
      </c>
      <c r="J1125" s="32">
        <v/>
      </c>
      <c r="K1125" s="32">
        <f/>
        <v/>
      </c>
      <c r="L1125" s="32" t="s">
        <v/>
      </c>
      <c r="M1125" s="32" t="s">
        <v/>
      </c>
      <c r="N1125" s="32" t="s">
        <v/>
      </c>
      <!--$VAR_NUOVA_CELLA_PREZZI$-->
    </row>
    <row r="1126" spans="1:16" ht="10.5" customHeight="1" thickTop="1" thickBot="1">
      <c r="B1126" s="32" t="s">
        <v/>
      </c>
      <c r="C1126" s="23" t="s">
        <v/>
      </c>
      <c r="D1126" s="23" t="s">
        <v>4565</v>
      </c>
      <c r="E1126" s="32">
        <v/>
      </c>
      <c r="F1126" s="33">
        <v/>
      </c>
      <c r="G1126" s="34">
        <v/>
      </c>
      <c r="H1126" s="35">
        <v/>
      </c>
      <c r="I1126" s="36">
        <f/>
        <v/>
      </c>
      <c r="J1126" s="32">
        <v/>
      </c>
      <c r="K1126" s="32">
        <f/>
        <v/>
      </c>
      <c r="L1126" s="32" t="s">
        <v/>
      </c>
      <c r="M1126" s="32" t="s">
        <v/>
      </c>
      <c r="N1126" s="32" t="s">
        <v/>
      </c>
      <!--$VAR_NUOVA_CELLA_PREZZI$-->
    </row>
    <row r="1127" spans="1:16" ht="10.5" customHeight="1" thickTop="1" thickBot="1">
      <c r="B1127" s="32" t="s">
        <v/>
      </c>
      <c r="C1127" s="23" t="s">
        <v/>
      </c>
      <c r="D1127" s="23" t="s">
        <v>4566</v>
      </c>
      <c r="E1127" s="32">
        <v>2.00</v>
      </c>
      <c r="F1127" s="33">
        <v>2.76</v>
      </c>
      <c r="G1127" s="34">
        <v/>
      </c>
      <c r="H1127" s="35">
        <v>15.000</v>
      </c>
      <c r="I1127" s="36">
        <f>ROUND(PRODUCT(E1127:H1127),2)</f>
        <v>82.80</v>
      </c>
      <c r="J1127" s="32">
        <v/>
      </c>
      <c r="K1127" s="32">
        <f/>
        <v/>
      </c>
      <c r="L1127" s="32" t="s">
        <v/>
      </c>
      <c r="M1127" s="32" t="s">
        <v/>
      </c>
      <c r="N1127" s="32" t="s">
        <v/>
      </c>
      <!--$VAR_NUOVA_CELLA_PREZZI$-->
    </row>
    <row r="1128" spans="1:16" ht="10.5" customHeight="1" thickTop="1" thickBot="1">
      <c r="B1128" s="32" t="s">
        <v/>
      </c>
      <c r="C1128" s="23" t="s">
        <v/>
      </c>
      <c r="D1128" s="23" t="s">
        <v>4573</v>
      </c>
      <c r="E1128" s="32">
        <v>2.00</v>
      </c>
      <c r="F1128" s="33">
        <v>4.14</v>
      </c>
      <c r="G1128" s="34">
        <v/>
      </c>
      <c r="H1128" s="35">
        <v>15.000</v>
      </c>
      <c r="I1128" s="36">
        <f>ROUND(PRODUCT(E1128:H1128),2)</f>
        <v>124.20</v>
      </c>
      <c r="J1128" s="32">
        <v/>
      </c>
      <c r="K1128" s="32">
        <f/>
        <v/>
      </c>
      <c r="L1128" s="32" t="s">
        <v/>
      </c>
      <c r="M1128" s="32" t="s">
        <v/>
      </c>
      <c r="N1128" s="32" t="s">
        <v/>
      </c>
      <!--$VAR_NUOVA_CELLA_PREZZI$-->
    </row>
    <row r="1129" spans="1:16" ht="10.5" customHeight="1" thickTop="1" thickBot="1">
      <c r="B1129" s="32" t="s">
        <v/>
      </c>
      <c r="C1129" s="23" t="s">
        <v/>
      </c>
      <c r="D1129" s="23" t="s">
        <v>4580</v>
      </c>
      <c r="E1129" s="32">
        <v>2.00</v>
      </c>
      <c r="F1129" s="33">
        <v>1.40</v>
      </c>
      <c r="G1129" s="34">
        <v/>
      </c>
      <c r="H1129" s="35">
        <v>15.000</v>
      </c>
      <c r="I1129" s="36">
        <f>ROUND(PRODUCT(E1129:H1129),2)</f>
        <v>42.00</v>
      </c>
      <c r="J1129" s="32">
        <v/>
      </c>
      <c r="K1129" s="32">
        <f/>
        <v/>
      </c>
      <c r="L1129" s="32" t="s">
        <v/>
      </c>
      <c r="M1129" s="32" t="s">
        <v/>
      </c>
      <c r="N1129" s="32" t="s">
        <v/>
      </c>
      <!--$VAR_NUOVA_CELLA_PREZZI$-->
    </row>
    <row r="1130" spans="1:16" ht="10.5" customHeight="1" thickTop="1" thickBot="1">
      <c r="B1130" s="32" t="s">
        <v/>
      </c>
      <c r="C1130" s="23" t="s">
        <v/>
      </c>
      <c r="D1130" s="32" t="s">
        <v/>
      </c>
      <c r="E1130" s="32">
        <v/>
      </c>
      <c r="F1130" s="33">
        <v/>
      </c>
      <c r="G1130" s="34">
        <v/>
      </c>
      <c r="H1130" s="35">
        <v/>
      </c>
      <c r="I1130" s="36">
        <f/>
        <v/>
      </c>
      <c r="J1130" s="32">
        <v/>
      </c>
      <c r="K1130" s="32">
        <f/>
        <v/>
      </c>
      <c r="L1130" s="32" t="s">
        <v/>
      </c>
      <c r="M1130" s="32" t="s">
        <v/>
      </c>
      <c r="N1130" s="32" t="s">
        <v>4587</v>
      </c>
      <!--$VAR_NUOVA_CELLA_PREZZI$-->
    </row>
    <row r="1131" spans="1:16" ht="10.5" customHeight="1" thickTop="1" thickBot="1">
      <c r="B1131" s="32" t="s">
        <v/>
      </c>
      <c r="C1131" s="23" t="s">
        <v/>
      </c>
      <c r="D1131" s="32" t="s">
        <v>4588</v>
      </c>
      <c r="E1131" s="32">
        <v/>
      </c>
      <c r="F1131" s="33">
        <v/>
      </c>
      <c r="G1131" s="34">
        <v/>
      </c>
      <c r="H1131" s="35">
        <v/>
      </c>
      <c r="I1131" s="36">
        <f>ROUND(SUM(I1126:I1130),2)</f>
        <v>249.00</v>
      </c>
      <c r="J1131" s="32">
        <v>20.45</v>
      </c>
      <c r="K1131" s="32">
        <f>ROUND(PRODUCT(I1131:J1131),2)</f>
        <v>5092.05</v>
      </c>
      <c r="L1131" s="32" t="s">
        <v/>
      </c>
      <c r="M1131" s="32" t="s">
        <v/>
      </c>
      <c r="N1131" s="32" t="s">
        <v/>
      </c>
      <!--$VAR_NUOVA_CELLA_PREZZI$-->
    </row>
    <row r="1132" spans="1:16" ht="10.5" customHeight="1" thickTop="1" thickBot="1">
      <c r="B1132" s="32" t="s">
        <v/>
      </c>
      <c r="C1132" s="23" t="s">
        <v/>
      </c>
      <c r="D1132" s="32" t="s">
        <v>4594</v>
      </c>
      <c r="E1132" s="32">
        <v/>
      </c>
      <c r="F1132" s="33">
        <v/>
      </c>
      <c r="G1132" s="34">
        <v/>
      </c>
      <c r="H1132" s="35">
        <v/>
      </c>
      <c r="I1132" s="36">
        <f/>
        <v/>
      </c>
      <c r="J1132" s="32">
        <v/>
      </c>
      <c r="K1132" s="32">
        <f/>
        <v/>
      </c>
      <c r="L1132" s="32" t="s">
        <v/>
      </c>
      <c r="M1132" s="32" t="s">
        <v/>
      </c>
      <c r="N1132" s="32" t="s">
        <v/>
      </c>
      <!--$VAR_NUOVA_CELLA_PREZZI$-->
    </row>
    <row r="1133" spans="1:16" ht="97.6666666666667" customHeight="1" thickTop="1" thickBot="1">
      <c r="B1133" s="32" t="s">
        <v>4595</v>
      </c>
      <c r="C1133" s="23" t="s">
        <v>4596</v>
      </c>
      <c r="D1133" s="62" t="s">
        <v>4597</v>
      </c>
      <c r="E1133" s="32">
        <v/>
      </c>
      <c r="F1133" s="33">
        <v/>
      </c>
      <c r="G1133" s="34">
        <v/>
      </c>
      <c r="H1133" s="35">
        <v/>
      </c>
      <c r="I1133" s="36">
        <f/>
        <v/>
      </c>
      <c r="J1133" s="32">
        <v/>
      </c>
      <c r="K1133" s="32">
        <f/>
        <v/>
      </c>
      <c r="L1133" s="32" t="s">
        <v/>
      </c>
      <c r="M1133" s="32" t="s">
        <v/>
      </c>
      <c r="N1133" s="32" t="s">
        <v/>
      </c>
      <!--$VAR_NUOVA_CELLA_PREZZI$-->
    </row>
    <row r="1134" spans="1:16" ht="10.5" customHeight="1" thickTop="1" thickBot="1">
      <c r="B1134" s="32" t="s">
        <v/>
      </c>
      <c r="C1134" s="23" t="s">
        <v/>
      </c>
      <c r="D1134" s="23" t="s">
        <v>4598</v>
      </c>
      <c r="E1134" s="32">
        <v/>
      </c>
      <c r="F1134" s="33">
        <v/>
      </c>
      <c r="G1134" s="34">
        <v/>
      </c>
      <c r="H1134" s="35">
        <v/>
      </c>
      <c r="I1134" s="36">
        <f/>
        <v/>
      </c>
      <c r="J1134" s="32">
        <v/>
      </c>
      <c r="K1134" s="32">
        <f/>
        <v/>
      </c>
      <c r="L1134" s="32" t="s">
        <v/>
      </c>
      <c r="M1134" s="32" t="s">
        <v/>
      </c>
      <c r="N1134" s="32" t="s">
        <v/>
      </c>
      <!--$VAR_NUOVA_CELLA_PREZZI$-->
    </row>
    <row r="1135" spans="1:16" ht="10.5" customHeight="1" thickTop="1" thickBot="1">
      <c r="B1135" s="32" t="s">
        <v/>
      </c>
      <c r="C1135" s="23" t="s">
        <v/>
      </c>
      <c r="D1135" s="23" t="s">
        <v>4599</v>
      </c>
      <c r="E1135" s="32">
        <v/>
      </c>
      <c r="F1135" s="33">
        <v/>
      </c>
      <c r="G1135" s="34">
        <v/>
      </c>
      <c r="H1135" s="35">
        <v>0</v>
      </c>
      <c r="I1135" s="36">
        <f>ROUND(PRODUCT(E1135:H1135),2)</f>
        <v>0.00</v>
      </c>
      <c r="J1135" s="32">
        <v/>
      </c>
      <c r="K1135" s="32">
        <f/>
        <v/>
      </c>
      <c r="L1135" s="32" t="s">
        <v/>
      </c>
      <c r="M1135" s="32" t="s">
        <v/>
      </c>
      <c r="N1135" s="32" t="s">
        <v/>
      </c>
      <!--$VAR_NUOVA_CELLA_PREZZI$-->
    </row>
    <row r="1136" spans="1:16" ht="10.5" customHeight="1" thickTop="1" thickBot="1">
      <c r="B1136" s="32" t="s">
        <v/>
      </c>
      <c r="C1136" s="23" t="s">
        <v/>
      </c>
      <c r="D1136" s="23" t="s">
        <v>4606</v>
      </c>
      <c r="E1136" s="32">
        <v>20.00</v>
      </c>
      <c r="F1136" s="33">
        <v/>
      </c>
      <c r="G1136" s="34">
        <v/>
      </c>
      <c r="H1136" s="35">
        <v/>
      </c>
      <c r="I1136" s="36">
        <f>ROUND(PRODUCT(E1136:H1136),2)</f>
        <v>20.00</v>
      </c>
      <c r="J1136" s="32">
        <v/>
      </c>
      <c r="K1136" s="32">
        <f/>
        <v/>
      </c>
      <c r="L1136" s="32" t="s">
        <v/>
      </c>
      <c r="M1136" s="32" t="s">
        <v/>
      </c>
      <c r="N1136" s="32" t="s">
        <v/>
      </c>
      <!--$VAR_NUOVA_CELLA_PREZZI$-->
    </row>
    <row r="1137" spans="1:16" ht="10.5" customHeight="1" thickTop="1" thickBot="1">
      <c r="B1137" s="32" t="s">
        <v/>
      </c>
      <c r="C1137" s="23" t="s">
        <v/>
      </c>
      <c r="D1137" s="23" t="s">
        <v>4613</v>
      </c>
      <c r="E1137" s="32">
        <v>20.00</v>
      </c>
      <c r="F1137" s="33">
        <v/>
      </c>
      <c r="G1137" s="34">
        <v/>
      </c>
      <c r="H1137" s="35">
        <v/>
      </c>
      <c r="I1137" s="36">
        <f>ROUND(PRODUCT(E1137:H1137),2)</f>
        <v>20.00</v>
      </c>
      <c r="J1137" s="32">
        <v/>
      </c>
      <c r="K1137" s="32">
        <f/>
        <v/>
      </c>
      <c r="L1137" s="32" t="s">
        <v/>
      </c>
      <c r="M1137" s="32" t="s">
        <v/>
      </c>
      <c r="N1137" s="32" t="s">
        <v/>
      </c>
      <!--$VAR_NUOVA_CELLA_PREZZI$-->
    </row>
    <row r="1138" spans="1:16" ht="10.5" customHeight="1" thickTop="1" thickBot="1">
      <c r="B1138" s="32" t="s">
        <v/>
      </c>
      <c r="C1138" s="23" t="s">
        <v/>
      </c>
      <c r="D1138" s="32" t="s">
        <v/>
      </c>
      <c r="E1138" s="32">
        <v/>
      </c>
      <c r="F1138" s="33">
        <v/>
      </c>
      <c r="G1138" s="34">
        <v/>
      </c>
      <c r="H1138" s="35">
        <v/>
      </c>
      <c r="I1138" s="36">
        <f/>
        <v/>
      </c>
      <c r="J1138" s="32">
        <v/>
      </c>
      <c r="K1138" s="32">
        <f/>
        <v/>
      </c>
      <c r="L1138" s="32" t="s">
        <v/>
      </c>
      <c r="M1138" s="32" t="s">
        <v/>
      </c>
      <c r="N1138" s="32" t="s">
        <v>4620</v>
      </c>
      <!--$VAR_NUOVA_CELLA_PREZZI$-->
    </row>
    <row r="1139" spans="1:16" ht="10.5" customHeight="1" thickTop="1" thickBot="1">
      <c r="B1139" s="32" t="s">
        <v/>
      </c>
      <c r="C1139" s="23" t="s">
        <v/>
      </c>
      <c r="D1139" s="32" t="s">
        <v>4621</v>
      </c>
      <c r="E1139" s="32">
        <v/>
      </c>
      <c r="F1139" s="33">
        <v/>
      </c>
      <c r="G1139" s="34">
        <v/>
      </c>
      <c r="H1139" s="35">
        <v/>
      </c>
      <c r="I1139" s="36">
        <f>ROUND(SUM(I1134:I1138),2)</f>
        <v>40.00</v>
      </c>
      <c r="J1139" s="32">
        <v>56.21</v>
      </c>
      <c r="K1139" s="32">
        <f>ROUND(PRODUCT(I1139:J1139),2)</f>
        <v>2248.40</v>
      </c>
      <c r="L1139" s="32" t="s">
        <v/>
      </c>
      <c r="M1139" s="32" t="s">
        <v/>
      </c>
      <c r="N1139" s="32" t="s">
        <v/>
      </c>
      <!--$VAR_NUOVA_CELLA_PREZZI$-->
    </row>
    <row r="1140" spans="1:16" ht="10.5" customHeight="1" thickTop="1" thickBot="1">
      <c r="B1140" s="32" t="s">
        <v/>
      </c>
      <c r="C1140" s="23" t="s">
        <v/>
      </c>
      <c r="D1140" s="32" t="s">
        <v>4627</v>
      </c>
      <c r="E1140" s="32">
        <v/>
      </c>
      <c r="F1140" s="33">
        <v/>
      </c>
      <c r="G1140" s="34">
        <v/>
      </c>
      <c r="H1140" s="35">
        <v/>
      </c>
      <c r="I1140" s="36">
        <f/>
        <v/>
      </c>
      <c r="J1140" s="32">
        <v/>
      </c>
      <c r="K1140" s="32">
        <f/>
        <v/>
      </c>
      <c r="L1140" s="32" t="s">
        <v/>
      </c>
      <c r="M1140" s="32" t="s">
        <v/>
      </c>
      <c r="N1140" s="32" t="s">
        <v/>
      </c>
      <!--$VAR_NUOVA_CELLA_PREZZI$-->
    </row>
    <row r="1141" spans="1:16" ht="125.166666666667" customHeight="1" thickTop="1" thickBot="1">
      <c r="B1141" s="32" t="s">
        <v>4628</v>
      </c>
      <c r="C1141" s="23" t="s">
        <v>4629</v>
      </c>
      <c r="D1141" s="62" t="s">
        <v>4630</v>
      </c>
      <c r="E1141" s="32">
        <v/>
      </c>
      <c r="F1141" s="33">
        <v/>
      </c>
      <c r="G1141" s="34">
        <v/>
      </c>
      <c r="H1141" s="35">
        <v/>
      </c>
      <c r="I1141" s="36">
        <f/>
        <v/>
      </c>
      <c r="J1141" s="32">
        <v/>
      </c>
      <c r="K1141" s="32">
        <f/>
        <v/>
      </c>
      <c r="L1141" s="32" t="s">
        <v/>
      </c>
      <c r="M1141" s="32" t="s">
        <v/>
      </c>
      <c r="N1141" s="32" t="s">
        <v/>
      </c>
      <!--$VAR_NUOVA_CELLA_PREZZI$-->
    </row>
    <row r="1142" spans="1:16" ht="10.5" customHeight="1" thickTop="1" thickBot="1">
      <c r="B1142" s="32" t="s">
        <v/>
      </c>
      <c r="C1142" s="23" t="s">
        <v/>
      </c>
      <c r="D1142" s="23" t="s">
        <v>4631</v>
      </c>
      <c r="E1142" s="32">
        <v/>
      </c>
      <c r="F1142" s="33">
        <v/>
      </c>
      <c r="G1142" s="34">
        <v/>
      </c>
      <c r="H1142" s="35">
        <v/>
      </c>
      <c r="I1142" s="36">
        <f/>
        <v/>
      </c>
      <c r="J1142" s="32">
        <v/>
      </c>
      <c r="K1142" s="32">
        <f/>
        <v/>
      </c>
      <c r="L1142" s="32" t="s">
        <v/>
      </c>
      <c r="M1142" s="32" t="s">
        <v/>
      </c>
      <c r="N1142" s="32" t="s">
        <v/>
      </c>
      <!--$VAR_NUOVA_CELLA_PREZZI$-->
    </row>
    <row r="1143" spans="1:16" ht="10.5" customHeight="1" thickTop="1" thickBot="1">
      <c r="B1143" s="32" t="s">
        <v/>
      </c>
      <c r="C1143" s="23" t="s">
        <v/>
      </c>
      <c r="D1143" s="23" t="s">
        <v>4632</v>
      </c>
      <c r="E1143" s="32">
        <v/>
      </c>
      <c r="F1143" s="33">
        <v/>
      </c>
      <c r="G1143" s="34">
        <v/>
      </c>
      <c r="H1143" s="35">
        <v>0</v>
      </c>
      <c r="I1143" s="36">
        <f>ROUND(PRODUCT(E1143:H1143),2)</f>
        <v>0.00</v>
      </c>
      <c r="J1143" s="32">
        <v/>
      </c>
      <c r="K1143" s="32">
        <f/>
        <v/>
      </c>
      <c r="L1143" s="32" t="s">
        <v/>
      </c>
      <c r="M1143" s="32" t="s">
        <v/>
      </c>
      <c r="N1143" s="32" t="s">
        <v/>
      </c>
      <!--$VAR_NUOVA_CELLA_PREZZI$-->
    </row>
    <row r="1144" spans="1:16" ht="10.5" customHeight="1" thickTop="1" thickBot="1">
      <c r="B1144" s="32" t="s">
        <v/>
      </c>
      <c r="C1144" s="23" t="s">
        <v/>
      </c>
      <c r="D1144" s="23" t="s">
        <v>4639</v>
      </c>
      <c r="E1144" s="32">
        <v>2.00</v>
      </c>
      <c r="F1144" s="33">
        <v/>
      </c>
      <c r="G1144" s="34">
        <v/>
      </c>
      <c r="H1144" s="35">
        <v/>
      </c>
      <c r="I1144" s="36">
        <f>ROUND(PRODUCT(E1144:H1144),2)</f>
        <v>2.00</v>
      </c>
      <c r="J1144" s="32">
        <v/>
      </c>
      <c r="K1144" s="32">
        <f/>
        <v/>
      </c>
      <c r="L1144" s="32" t="s">
        <v/>
      </c>
      <c r="M1144" s="32" t="s">
        <v/>
      </c>
      <c r="N1144" s="32" t="s">
        <v/>
      </c>
      <!--$VAR_NUOVA_CELLA_PREZZI$-->
    </row>
    <row r="1145" spans="1:16" ht="10.5" customHeight="1" thickTop="1" thickBot="1">
      <c r="B1145" s="32" t="s">
        <v/>
      </c>
      <c r="C1145" s="23" t="s">
        <v/>
      </c>
      <c r="D1145" s="32" t="s">
        <v/>
      </c>
      <c r="E1145" s="32">
        <v/>
      </c>
      <c r="F1145" s="33">
        <v/>
      </c>
      <c r="G1145" s="34">
        <v/>
      </c>
      <c r="H1145" s="35">
        <v/>
      </c>
      <c r="I1145" s="36">
        <f/>
        <v/>
      </c>
      <c r="J1145" s="32">
        <v/>
      </c>
      <c r="K1145" s="32">
        <f/>
        <v/>
      </c>
      <c r="L1145" s="32" t="s">
        <v/>
      </c>
      <c r="M1145" s="32" t="s">
        <v/>
      </c>
      <c r="N1145" s="32" t="s">
        <v>4646</v>
      </c>
      <!--$VAR_NUOVA_CELLA_PREZZI$-->
    </row>
    <row r="1146" spans="1:16" ht="10.5" customHeight="1" thickTop="1" thickBot="1">
      <c r="B1146" s="32" t="s">
        <v/>
      </c>
      <c r="C1146" s="23" t="s">
        <v/>
      </c>
      <c r="D1146" s="32" t="s">
        <v>4647</v>
      </c>
      <c r="E1146" s="32">
        <v/>
      </c>
      <c r="F1146" s="33">
        <v/>
      </c>
      <c r="G1146" s="34">
        <v/>
      </c>
      <c r="H1146" s="35">
        <v/>
      </c>
      <c r="I1146" s="36">
        <f>ROUND(SUM(I1142:I1145),2)</f>
        <v>2.00</v>
      </c>
      <c r="J1146" s="32">
        <v>3273.04</v>
      </c>
      <c r="K1146" s="32">
        <f>ROUND(PRODUCT(I1146:J1146),2)</f>
        <v>6546.08</v>
      </c>
      <c r="L1146" s="32" t="s">
        <v/>
      </c>
      <c r="M1146" s="32" t="s">
        <v/>
      </c>
      <c r="N1146" s="32" t="s">
        <v/>
      </c>
      <!--$VAR_NUOVA_CELLA_PREZZI$-->
    </row>
    <row r="1147" spans="1:16" ht="10.5" customHeight="1" thickTop="1" thickBot="1">
      <c r="B1147" s="32" t="s">
        <v/>
      </c>
      <c r="C1147" s="23" t="s">
        <v/>
      </c>
      <c r="D1147" s="32" t="s">
        <v>4653</v>
      </c>
      <c r="E1147" s="32">
        <v/>
      </c>
      <c r="F1147" s="33">
        <v/>
      </c>
      <c r="G1147" s="34">
        <v/>
      </c>
      <c r="H1147" s="35">
        <v/>
      </c>
      <c r="I1147" s="36">
        <f/>
        <v/>
      </c>
      <c r="J1147" s="32">
        <v/>
      </c>
      <c r="K1147" s="32">
        <f/>
        <v/>
      </c>
      <c r="L1147" s="32" t="s">
        <v/>
      </c>
      <c r="M1147" s="32" t="s">
        <v/>
      </c>
      <c r="N1147" s="32" t="s">
        <v/>
      </c>
      <!--$VAR_NUOVA_CELLA_PREZZI$-->
    </row>
    <row r="1148" spans="1:16" ht="152.666666666667" customHeight="1" thickTop="1" thickBot="1">
      <c r="B1148" s="32" t="s">
        <v>4654</v>
      </c>
      <c r="C1148" s="23" t="s">
        <v>4655</v>
      </c>
      <c r="D1148" s="62" t="s">
        <v>4656</v>
      </c>
      <c r="E1148" s="32">
        <v/>
      </c>
      <c r="F1148" s="33">
        <v/>
      </c>
      <c r="G1148" s="34">
        <v/>
      </c>
      <c r="H1148" s="35">
        <v/>
      </c>
      <c r="I1148" s="36">
        <f/>
        <v/>
      </c>
      <c r="J1148" s="32">
        <v/>
      </c>
      <c r="K1148" s="32">
        <f/>
        <v/>
      </c>
      <c r="L1148" s="32" t="s">
        <v/>
      </c>
      <c r="M1148" s="32" t="s">
        <v/>
      </c>
      <c r="N1148" s="32" t="s">
        <v/>
      </c>
      <!--$VAR_NUOVA_CELLA_PREZZI$-->
    </row>
    <row r="1149" spans="1:16" ht="10.5" customHeight="1" thickTop="1" thickBot="1">
      <c r="B1149" s="32" t="s">
        <v/>
      </c>
      <c r="C1149" s="23" t="s">
        <v/>
      </c>
      <c r="D1149" s="23" t="s">
        <v>4657</v>
      </c>
      <c r="E1149" s="32">
        <v/>
      </c>
      <c r="F1149" s="33">
        <v/>
      </c>
      <c r="G1149" s="34">
        <v/>
      </c>
      <c r="H1149" s="35">
        <v/>
      </c>
      <c r="I1149" s="36">
        <f/>
        <v/>
      </c>
      <c r="J1149" s="32">
        <v/>
      </c>
      <c r="K1149" s="32">
        <f/>
        <v/>
      </c>
      <c r="L1149" s="32" t="s">
        <v/>
      </c>
      <c r="M1149" s="32" t="s">
        <v/>
      </c>
      <c r="N1149" s="32" t="s">
        <v/>
      </c>
      <!--$VAR_NUOVA_CELLA_PREZZI$-->
    </row>
    <row r="1150" spans="1:16" ht="10.5" customHeight="1" thickTop="1" thickBot="1">
      <c r="B1150" s="32" t="s">
        <v/>
      </c>
      <c r="C1150" s="23" t="s">
        <v/>
      </c>
      <c r="D1150" s="23" t="s">
        <v>4658</v>
      </c>
      <c r="E1150" s="32">
        <v/>
      </c>
      <c r="F1150" s="33">
        <v/>
      </c>
      <c r="G1150" s="34">
        <v/>
      </c>
      <c r="H1150" s="35">
        <v>0</v>
      </c>
      <c r="I1150" s="36">
        <f>ROUND(PRODUCT(E1150:H1150),2)</f>
        <v>0.00</v>
      </c>
      <c r="J1150" s="32">
        <v/>
      </c>
      <c r="K1150" s="32">
        <f/>
        <v/>
      </c>
      <c r="L1150" s="32" t="s">
        <v/>
      </c>
      <c r="M1150" s="32" t="s">
        <v/>
      </c>
      <c r="N1150" s="32" t="s">
        <v/>
      </c>
      <!--$VAR_NUOVA_CELLA_PREZZI$-->
    </row>
    <row r="1151" spans="1:16" ht="10.5" customHeight="1" thickTop="1" thickBot="1">
      <c r="B1151" s="32" t="s">
        <v/>
      </c>
      <c r="C1151" s="23" t="s">
        <v/>
      </c>
      <c r="D1151" s="23" t="s">
        <v>4665</v>
      </c>
      <c r="E1151" s="32">
        <v>6.00</v>
      </c>
      <c r="F1151" s="33">
        <v/>
      </c>
      <c r="G1151" s="34">
        <v/>
      </c>
      <c r="H1151" s="35">
        <v/>
      </c>
      <c r="I1151" s="36">
        <f>ROUND(PRODUCT(E1151:H1151),2)</f>
        <v>6.00</v>
      </c>
      <c r="J1151" s="32">
        <v/>
      </c>
      <c r="K1151" s="32">
        <f/>
        <v/>
      </c>
      <c r="L1151" s="32" t="s">
        <v/>
      </c>
      <c r="M1151" s="32" t="s">
        <v/>
      </c>
      <c r="N1151" s="32" t="s">
        <v/>
      </c>
      <!--$VAR_NUOVA_CELLA_PREZZI$-->
    </row>
    <row r="1152" spans="1:16" ht="10.5" customHeight="1" thickTop="1" thickBot="1">
      <c r="B1152" s="32" t="s">
        <v/>
      </c>
      <c r="C1152" s="23" t="s">
        <v/>
      </c>
      <c r="D1152" s="32" t="s">
        <v/>
      </c>
      <c r="E1152" s="32">
        <v/>
      </c>
      <c r="F1152" s="33">
        <v/>
      </c>
      <c r="G1152" s="34">
        <v/>
      </c>
      <c r="H1152" s="35">
        <v/>
      </c>
      <c r="I1152" s="36">
        <f/>
        <v/>
      </c>
      <c r="J1152" s="32">
        <v/>
      </c>
      <c r="K1152" s="32">
        <f/>
        <v/>
      </c>
      <c r="L1152" s="32" t="s">
        <v/>
      </c>
      <c r="M1152" s="32" t="s">
        <v/>
      </c>
      <c r="N1152" s="32" t="s">
        <v>4672</v>
      </c>
      <!--$VAR_NUOVA_CELLA_PREZZI$-->
    </row>
    <row r="1153" spans="1:16" ht="10.5" customHeight="1" thickTop="1" thickBot="1">
      <c r="B1153" s="32" t="s">
        <v/>
      </c>
      <c r="C1153" s="23" t="s">
        <v/>
      </c>
      <c r="D1153" s="32" t="s">
        <v>4673</v>
      </c>
      <c r="E1153" s="32">
        <v/>
      </c>
      <c r="F1153" s="33">
        <v/>
      </c>
      <c r="G1153" s="34">
        <v/>
      </c>
      <c r="H1153" s="35">
        <v/>
      </c>
      <c r="I1153" s="36">
        <f>ROUND(SUM(I1149:I1152),2)</f>
        <v>6.00</v>
      </c>
      <c r="J1153" s="32">
        <v>265.41</v>
      </c>
      <c r="K1153" s="32">
        <f>ROUND(PRODUCT(I1153:J1153),2)</f>
        <v>1592.46</v>
      </c>
      <c r="L1153" s="32" t="s">
        <v/>
      </c>
      <c r="M1153" s="32" t="s">
        <v/>
      </c>
      <c r="N1153" s="32" t="s">
        <v/>
      </c>
      <!--$VAR_NUOVA_CELLA_PREZZI$-->
    </row>
    <row r="1154" spans="1:16" ht="10.5" customHeight="1" thickTop="1" thickBot="1">
      <c r="B1154" s="32" t="s">
        <v/>
      </c>
      <c r="C1154" s="23" t="s">
        <v/>
      </c>
      <c r="D1154" s="32" t="s">
        <v>4679</v>
      </c>
      <c r="E1154" s="32">
        <v/>
      </c>
      <c r="F1154" s="33">
        <v/>
      </c>
      <c r="G1154" s="34">
        <v/>
      </c>
      <c r="H1154" s="35">
        <v/>
      </c>
      <c r="I1154" s="36">
        <f/>
        <v/>
      </c>
      <c r="J1154" s="32">
        <v/>
      </c>
      <c r="K1154" s="32">
        <f/>
        <v/>
      </c>
      <c r="L1154" s="32" t="s">
        <v/>
      </c>
      <c r="M1154" s="32" t="s">
        <v/>
      </c>
      <c r="N1154" s="32" t="s">
        <v/>
      </c>
      <!--$VAR_NUOVA_CELLA_PREZZI$-->
    </row>
    <row r="1155" spans="1:16" ht="130" customHeight="1" thickTop="1" thickBot="1">
      <c r="B1155" s="32" t="s">
        <v>4680</v>
      </c>
      <c r="C1155" s="23" t="s">
        <v>4681</v>
      </c>
      <c r="D1155" s="62" t="s">
        <v>4682</v>
      </c>
      <c r="E1155" s="32">
        <v/>
      </c>
      <c r="F1155" s="33">
        <v/>
      </c>
      <c r="G1155" s="34">
        <v/>
      </c>
      <c r="H1155" s="35">
        <v/>
      </c>
      <c r="I1155" s="36">
        <f/>
        <v/>
      </c>
      <c r="J1155" s="32">
        <v/>
      </c>
      <c r="K1155" s="32">
        <f/>
        <v/>
      </c>
      <c r="L1155" s="32" t="s">
        <v/>
      </c>
      <c r="M1155" s="32" t="s">
        <v/>
      </c>
      <c r="N1155" s="32" t="s">
        <v/>
      </c>
      <!--$VAR_NUOVA_CELLA_PREZZI$-->
    </row>
    <row r="1156" spans="1:16" ht="10.5" customHeight="1" thickTop="1" thickBot="1">
      <c r="B1156" s="32" t="s">
        <v/>
      </c>
      <c r="C1156" s="23" t="s">
        <v/>
      </c>
      <c r="D1156" s="23" t="s">
        <v>4683</v>
      </c>
      <c r="E1156" s="32">
        <v/>
      </c>
      <c r="F1156" s="33">
        <v/>
      </c>
      <c r="G1156" s="34">
        <v/>
      </c>
      <c r="H1156" s="35">
        <v/>
      </c>
      <c r="I1156" s="36">
        <f/>
        <v/>
      </c>
      <c r="J1156" s="32">
        <v/>
      </c>
      <c r="K1156" s="32">
        <f/>
        <v/>
      </c>
      <c r="L1156" s="32" t="s">
        <v/>
      </c>
      <c r="M1156" s="32" t="s">
        <v/>
      </c>
      <c r="N1156" s="32" t="s">
        <v/>
      </c>
      <!--$VAR_NUOVA_CELLA_PREZZI$-->
    </row>
    <row r="1157" spans="1:16" ht="10.5" customHeight="1" thickTop="1" thickBot="1">
      <c r="B1157" s="32" t="s">
        <v/>
      </c>
      <c r="C1157" s="23" t="s">
        <v/>
      </c>
      <c r="D1157" s="23" t="s">
        <v>4684</v>
      </c>
      <c r="E1157" s="32">
        <v/>
      </c>
      <c r="F1157" s="33">
        <v/>
      </c>
      <c r="G1157" s="34">
        <v/>
      </c>
      <c r="H1157" s="35">
        <v>0</v>
      </c>
      <c r="I1157" s="36">
        <f>ROUND(PRODUCT(E1157:H1157),2)</f>
        <v>0.00</v>
      </c>
      <c r="J1157" s="32">
        <v/>
      </c>
      <c r="K1157" s="32">
        <f/>
        <v/>
      </c>
      <c r="L1157" s="32" t="s">
        <v/>
      </c>
      <c r="M1157" s="32" t="s">
        <v/>
      </c>
      <c r="N1157" s="32" t="s">
        <v/>
      </c>
      <!--$VAR_NUOVA_CELLA_PREZZI$-->
    </row>
    <row r="1158" spans="1:16" ht="10.5" customHeight="1" thickTop="1" thickBot="1">
      <c r="B1158" s="32" t="s">
        <v/>
      </c>
      <c r="C1158" s="23" t="s">
        <v/>
      </c>
      <c r="D1158" s="23" t="s">
        <v>4691</v>
      </c>
      <c r="E1158" s="32">
        <v>6.00</v>
      </c>
      <c r="F1158" s="33">
        <v/>
      </c>
      <c r="G1158" s="34">
        <v/>
      </c>
      <c r="H1158" s="35">
        <v/>
      </c>
      <c r="I1158" s="36">
        <f>ROUND(PRODUCT(E1158:H1158),2)</f>
        <v>6.00</v>
      </c>
      <c r="J1158" s="32">
        <v/>
      </c>
      <c r="K1158" s="32">
        <f/>
        <v/>
      </c>
      <c r="L1158" s="32" t="s">
        <v/>
      </c>
      <c r="M1158" s="32" t="s">
        <v/>
      </c>
      <c r="N1158" s="32" t="s">
        <v/>
      </c>
      <!--$VAR_NUOVA_CELLA_PREZZI$-->
    </row>
    <row r="1159" spans="1:16" ht="10.5" customHeight="1" thickTop="1" thickBot="1">
      <c r="B1159" s="32" t="s">
        <v/>
      </c>
      <c r="C1159" s="23" t="s">
        <v/>
      </c>
      <c r="D1159" s="32" t="s">
        <v/>
      </c>
      <c r="E1159" s="32">
        <v/>
      </c>
      <c r="F1159" s="33">
        <v/>
      </c>
      <c r="G1159" s="34">
        <v/>
      </c>
      <c r="H1159" s="35">
        <v/>
      </c>
      <c r="I1159" s="36">
        <f/>
        <v/>
      </c>
      <c r="J1159" s="32">
        <v/>
      </c>
      <c r="K1159" s="32">
        <f/>
        <v/>
      </c>
      <c r="L1159" s="32" t="s">
        <v/>
      </c>
      <c r="M1159" s="32" t="s">
        <v/>
      </c>
      <c r="N1159" s="32" t="s">
        <v>4698</v>
      </c>
      <!--$VAR_NUOVA_CELLA_PREZZI$-->
    </row>
    <row r="1160" spans="1:16" ht="10.5" customHeight="1" thickTop="1" thickBot="1">
      <c r="B1160" s="32" t="s">
        <v/>
      </c>
      <c r="C1160" s="23" t="s">
        <v/>
      </c>
      <c r="D1160" s="32" t="s">
        <v>4699</v>
      </c>
      <c r="E1160" s="32">
        <v/>
      </c>
      <c r="F1160" s="33">
        <v/>
      </c>
      <c r="G1160" s="34">
        <v/>
      </c>
      <c r="H1160" s="35">
        <v/>
      </c>
      <c r="I1160" s="36">
        <f>ROUND(SUM(I1156:I1159),2)</f>
        <v>6.00</v>
      </c>
      <c r="J1160" s="32">
        <v>290.82</v>
      </c>
      <c r="K1160" s="32">
        <f>ROUND(PRODUCT(I1160:J1160),2)</f>
        <v>1744.92</v>
      </c>
      <c r="L1160" s="32" t="s">
        <v/>
      </c>
      <c r="M1160" s="32" t="s">
        <v/>
      </c>
      <c r="N1160" s="32" t="s">
        <v/>
      </c>
      <!--$VAR_NUOVA_CELLA_PREZZI$-->
    </row>
    <row r="1161" spans="1:16" ht="10.5" customHeight="1" thickTop="1" thickBot="1">
      <c r="B1161" s="32" t="s">
        <v/>
      </c>
      <c r="C1161" s="23" t="s">
        <v/>
      </c>
      <c r="D1161" s="32" t="s">
        <v>4705</v>
      </c>
      <c r="E1161" s="32">
        <v/>
      </c>
      <c r="F1161" s="33">
        <v/>
      </c>
      <c r="G1161" s="34">
        <v/>
      </c>
      <c r="H1161" s="35">
        <v/>
      </c>
      <c r="I1161" s="36">
        <f/>
        <v/>
      </c>
      <c r="J1161" s="32">
        <v/>
      </c>
      <c r="K1161" s="32">
        <f/>
        <v/>
      </c>
      <c r="L1161" s="32" t="s">
        <v/>
      </c>
      <c r="M1161" s="32" t="s">
        <v/>
      </c>
      <c r="N1161" s="32" t="s">
        <v/>
      </c>
      <!--$VAR_NUOVA_CELLA_PREZZI$-->
    </row>
    <row r="1162" spans="1:16" ht="98.1666666666667" customHeight="1" thickTop="1" thickBot="1">
      <c r="B1162" s="32" t="s">
        <v>4706</v>
      </c>
      <c r="C1162" s="23" t="s">
        <v>4707</v>
      </c>
      <c r="D1162" s="62" t="s">
        <v>4708</v>
      </c>
      <c r="E1162" s="32">
        <v/>
      </c>
      <c r="F1162" s="33">
        <v/>
      </c>
      <c r="G1162" s="34">
        <v/>
      </c>
      <c r="H1162" s="35">
        <v/>
      </c>
      <c r="I1162" s="36">
        <f/>
        <v/>
      </c>
      <c r="J1162" s="32">
        <v/>
      </c>
      <c r="K1162" s="32">
        <f/>
        <v/>
      </c>
      <c r="L1162" s="32" t="s">
        <v/>
      </c>
      <c r="M1162" s="32" t="s">
        <v/>
      </c>
      <c r="N1162" s="32" t="s">
        <v/>
      </c>
      <!--$VAR_NUOVA_CELLA_PREZZI$-->
    </row>
    <row r="1163" spans="1:16" ht="10.5" customHeight="1" thickTop="1" thickBot="1">
      <c r="B1163" s="32" t="s">
        <v/>
      </c>
      <c r="C1163" s="23" t="s">
        <v/>
      </c>
      <c r="D1163" s="23" t="s">
        <v>4709</v>
      </c>
      <c r="E1163" s="32">
        <v/>
      </c>
      <c r="F1163" s="33">
        <v/>
      </c>
      <c r="G1163" s="34">
        <v/>
      </c>
      <c r="H1163" s="35">
        <v/>
      </c>
      <c r="I1163" s="36">
        <f/>
        <v/>
      </c>
      <c r="J1163" s="32">
        <v/>
      </c>
      <c r="K1163" s="32">
        <f/>
        <v/>
      </c>
      <c r="L1163" s="32" t="s">
        <v/>
      </c>
      <c r="M1163" s="32" t="s">
        <v/>
      </c>
      <c r="N1163" s="32" t="s">
        <v/>
      </c>
      <!--$VAR_NUOVA_CELLA_PREZZI$-->
    </row>
    <row r="1164" spans="1:16" ht="10.5" customHeight="1" thickTop="1" thickBot="1">
      <c r="B1164" s="32" t="s">
        <v/>
      </c>
      <c r="C1164" s="23" t="s">
        <v/>
      </c>
      <c r="D1164" s="23" t="s">
        <v>4710</v>
      </c>
      <c r="E1164" s="32">
        <v/>
      </c>
      <c r="F1164" s="33">
        <v/>
      </c>
      <c r="G1164" s="34">
        <v/>
      </c>
      <c r="H1164" s="35">
        <v>0</v>
      </c>
      <c r="I1164" s="36">
        <f>ROUND(PRODUCT(E1164:H1164),2)</f>
        <v>0.00</v>
      </c>
      <c r="J1164" s="32">
        <v/>
      </c>
      <c r="K1164" s="32">
        <f/>
        <v/>
      </c>
      <c r="L1164" s="32" t="s">
        <v/>
      </c>
      <c r="M1164" s="32" t="s">
        <v/>
      </c>
      <c r="N1164" s="32" t="s">
        <v/>
      </c>
      <!--$VAR_NUOVA_CELLA_PREZZI$-->
    </row>
    <row r="1165" spans="1:16" ht="10.5" customHeight="1" thickTop="1" thickBot="1">
      <c r="B1165" s="32" t="s">
        <v/>
      </c>
      <c r="C1165" s="23" t="s">
        <v/>
      </c>
      <c r="D1165" s="23" t="s">
        <v>4717</v>
      </c>
      <c r="E1165" s="32">
        <v>20.00</v>
      </c>
      <c r="F1165" s="33">
        <v/>
      </c>
      <c r="G1165" s="34">
        <v/>
      </c>
      <c r="H1165" s="35">
        <v/>
      </c>
      <c r="I1165" s="36">
        <f>ROUND(PRODUCT(E1165:H1165),2)</f>
        <v>20.00</v>
      </c>
      <c r="J1165" s="32">
        <v/>
      </c>
      <c r="K1165" s="32">
        <f/>
        <v/>
      </c>
      <c r="L1165" s="32" t="s">
        <v/>
      </c>
      <c r="M1165" s="32" t="s">
        <v/>
      </c>
      <c r="N1165" s="32" t="s">
        <v/>
      </c>
      <!--$VAR_NUOVA_CELLA_PREZZI$-->
    </row>
    <row r="1166" spans="1:16" ht="10.5" customHeight="1" thickTop="1" thickBot="1">
      <c r="B1166" s="32" t="s">
        <v/>
      </c>
      <c r="C1166" s="23" t="s">
        <v/>
      </c>
      <c r="D1166" s="23" t="s">
        <v>4724</v>
      </c>
      <c r="E1166" s="32">
        <v>20.00</v>
      </c>
      <c r="F1166" s="33">
        <v/>
      </c>
      <c r="G1166" s="34">
        <v/>
      </c>
      <c r="H1166" s="35">
        <v/>
      </c>
      <c r="I1166" s="36">
        <f>ROUND(PRODUCT(E1166:H1166),2)</f>
        <v>20.00</v>
      </c>
      <c r="J1166" s="32">
        <v/>
      </c>
      <c r="K1166" s="32">
        <f/>
        <v/>
      </c>
      <c r="L1166" s="32" t="s">
        <v/>
      </c>
      <c r="M1166" s="32" t="s">
        <v/>
      </c>
      <c r="N1166" s="32" t="s">
        <v/>
      </c>
      <!--$VAR_NUOVA_CELLA_PREZZI$-->
    </row>
    <row r="1167" spans="1:16" ht="10.5" customHeight="1" thickTop="1" thickBot="1">
      <c r="B1167" s="32" t="s">
        <v/>
      </c>
      <c r="C1167" s="23" t="s">
        <v/>
      </c>
      <c r="D1167" s="32" t="s">
        <v/>
      </c>
      <c r="E1167" s="32">
        <v/>
      </c>
      <c r="F1167" s="33">
        <v/>
      </c>
      <c r="G1167" s="34">
        <v/>
      </c>
      <c r="H1167" s="35">
        <v/>
      </c>
      <c r="I1167" s="36">
        <f/>
        <v/>
      </c>
      <c r="J1167" s="32">
        <v/>
      </c>
      <c r="K1167" s="32">
        <f/>
        <v/>
      </c>
      <c r="L1167" s="32" t="s">
        <v/>
      </c>
      <c r="M1167" s="32" t="s">
        <v/>
      </c>
      <c r="N1167" s="32" t="s">
        <v>4731</v>
      </c>
      <!--$VAR_NUOVA_CELLA_PREZZI$-->
    </row>
    <row r="1168" spans="1:16" ht="10.5" customHeight="1" thickTop="1" thickBot="1">
      <c r="B1168" s="32" t="s">
        <v/>
      </c>
      <c r="C1168" s="23" t="s">
        <v/>
      </c>
      <c r="D1168" s="32" t="s">
        <v>4732</v>
      </c>
      <c r="E1168" s="32">
        <v/>
      </c>
      <c r="F1168" s="33">
        <v/>
      </c>
      <c r="G1168" s="34">
        <v/>
      </c>
      <c r="H1168" s="35">
        <v/>
      </c>
      <c r="I1168" s="36">
        <f>ROUND(SUM(I1163:I1167),2)</f>
        <v>40.00</v>
      </c>
      <c r="J1168" s="32">
        <v>64.57</v>
      </c>
      <c r="K1168" s="32">
        <f>ROUND(PRODUCT(I1168:J1168),2)</f>
        <v>2582.80</v>
      </c>
      <c r="L1168" s="32" t="s">
        <v/>
      </c>
      <c r="M1168" s="32" t="s">
        <v/>
      </c>
      <c r="N1168" s="32" t="s">
        <v/>
      </c>
      <!--$VAR_NUOVA_CELLA_PREZZI$-->
    </row>
    <row r="1169" spans="1:16" ht="10.5" customHeight="1" thickTop="1" thickBot="1">
      <c r="B1169" s="32" t="s">
        <v/>
      </c>
      <c r="C1169" s="23" t="s">
        <v/>
      </c>
      <c r="D1169" s="32" t="s">
        <v>4738</v>
      </c>
      <c r="E1169" s="32">
        <v/>
      </c>
      <c r="F1169" s="33">
        <v/>
      </c>
      <c r="G1169" s="34">
        <v/>
      </c>
      <c r="H1169" s="35">
        <v/>
      </c>
      <c r="I1169" s="36">
        <f/>
        <v/>
      </c>
      <c r="J1169" s="32">
        <v/>
      </c>
      <c r="K1169" s="32">
        <f/>
        <v/>
      </c>
      <c r="L1169" s="32" t="s">
        <v/>
      </c>
      <c r="M1169" s="32" t="s">
        <v/>
      </c>
      <c r="N1169" s="32" t="s">
        <v/>
      </c>
      <!--$VAR_NUOVA_CELLA_PREZZI$-->
    </row>
    <row r="1170" spans="1:16" ht="76.8333333333333" customHeight="1" thickTop="1" thickBot="1">
      <c r="B1170" s="32" t="s">
        <v>4739</v>
      </c>
      <c r="C1170" s="23" t="s">
        <v>4740</v>
      </c>
      <c r="D1170" s="62" t="s">
        <v>4741</v>
      </c>
      <c r="E1170" s="32">
        <v/>
      </c>
      <c r="F1170" s="33">
        <v/>
      </c>
      <c r="G1170" s="34">
        <v/>
      </c>
      <c r="H1170" s="35">
        <v/>
      </c>
      <c r="I1170" s="36">
        <f/>
        <v/>
      </c>
      <c r="J1170" s="32">
        <v/>
      </c>
      <c r="K1170" s="32">
        <f/>
        <v/>
      </c>
      <c r="L1170" s="32" t="s">
        <v/>
      </c>
      <c r="M1170" s="32" t="s">
        <v/>
      </c>
      <c r="N1170" s="32" t="s">
        <v/>
      </c>
      <!--$VAR_NUOVA_CELLA_PREZZI$-->
    </row>
    <row r="1171" spans="1:16" ht="10.5" customHeight="1" thickTop="1" thickBot="1">
      <c r="B1171" s="32" t="s">
        <v/>
      </c>
      <c r="C1171" s="23" t="s">
        <v/>
      </c>
      <c r="D1171" s="23" t="s">
        <v>4742</v>
      </c>
      <c r="E1171" s="32">
        <v/>
      </c>
      <c r="F1171" s="33">
        <v/>
      </c>
      <c r="G1171" s="34">
        <v/>
      </c>
      <c r="H1171" s="35">
        <v/>
      </c>
      <c r="I1171" s="36">
        <f/>
        <v/>
      </c>
      <c r="J1171" s="32">
        <v/>
      </c>
      <c r="K1171" s="32">
        <f/>
        <v/>
      </c>
      <c r="L1171" s="32" t="s">
        <v/>
      </c>
      <c r="M1171" s="32" t="s">
        <v/>
      </c>
      <c r="N1171" s="32" t="s">
        <v/>
      </c>
      <!--$VAR_NUOVA_CELLA_PREZZI$-->
    </row>
    <row r="1172" spans="1:16" ht="10.5" customHeight="1" thickTop="1" thickBot="1">
      <c r="B1172" s="32" t="s">
        <v/>
      </c>
      <c r="C1172" s="23" t="s">
        <v/>
      </c>
      <c r="D1172" s="23" t="s">
        <v>4743</v>
      </c>
      <c r="E1172" s="32">
        <v/>
      </c>
      <c r="F1172" s="33">
        <v/>
      </c>
      <c r="G1172" s="34">
        <v/>
      </c>
      <c r="H1172" s="35">
        <v>0</v>
      </c>
      <c r="I1172" s="36">
        <f>ROUND(PRODUCT(E1172:H1172),2)</f>
        <v>0.00</v>
      </c>
      <c r="J1172" s="32">
        <v/>
      </c>
      <c r="K1172" s="32">
        <f/>
        <v/>
      </c>
      <c r="L1172" s="32" t="s">
        <v/>
      </c>
      <c r="M1172" s="32" t="s">
        <v/>
      </c>
      <c r="N1172" s="32" t="s">
        <v/>
      </c>
      <!--$VAR_NUOVA_CELLA_PREZZI$-->
    </row>
    <row r="1173" spans="1:16" ht="10.5" customHeight="1" thickTop="1" thickBot="1">
      <c r="B1173" s="32" t="s">
        <v/>
      </c>
      <c r="C1173" s="23" t="s">
        <v/>
      </c>
      <c r="D1173" s="23" t="s">
        <v>4750</v>
      </c>
      <c r="E1173" s="32">
        <v>250.00</v>
      </c>
      <c r="F1173" s="33">
        <v/>
      </c>
      <c r="G1173" s="34">
        <v/>
      </c>
      <c r="H1173" s="35">
        <v/>
      </c>
      <c r="I1173" s="36">
        <f>ROUND(PRODUCT(E1173:H1173),2)</f>
        <v>250.00</v>
      </c>
      <c r="J1173" s="32">
        <v/>
      </c>
      <c r="K1173" s="32">
        <f/>
        <v/>
      </c>
      <c r="L1173" s="32" t="s">
        <v/>
      </c>
      <c r="M1173" s="32" t="s">
        <v/>
      </c>
      <c r="N1173" s="32" t="s">
        <v/>
      </c>
      <!--$VAR_NUOVA_CELLA_PREZZI$-->
    </row>
    <row r="1174" spans="1:16" ht="10.5" customHeight="1" thickTop="1" thickBot="1">
      <c r="B1174" s="32" t="s">
        <v/>
      </c>
      <c r="C1174" s="23" t="s">
        <v/>
      </c>
      <c r="D1174" s="32" t="s">
        <v/>
      </c>
      <c r="E1174" s="32">
        <v/>
      </c>
      <c r="F1174" s="33">
        <v/>
      </c>
      <c r="G1174" s="34">
        <v/>
      </c>
      <c r="H1174" s="35">
        <v/>
      </c>
      <c r="I1174" s="36">
        <f/>
        <v/>
      </c>
      <c r="J1174" s="32">
        <v/>
      </c>
      <c r="K1174" s="32">
        <f/>
        <v/>
      </c>
      <c r="L1174" s="32" t="s">
        <v/>
      </c>
      <c r="M1174" s="32" t="s">
        <v/>
      </c>
      <c r="N1174" s="32" t="s">
        <v>4757</v>
      </c>
      <!--$VAR_NUOVA_CELLA_PREZZI$-->
    </row>
    <row r="1175" spans="1:16" ht="10.5" customHeight="1" thickTop="1" thickBot="1">
      <c r="B1175" s="32" t="s">
        <v/>
      </c>
      <c r="C1175" s="23" t="s">
        <v/>
      </c>
      <c r="D1175" s="32" t="s">
        <v>4758</v>
      </c>
      <c r="E1175" s="32">
        <v/>
      </c>
      <c r="F1175" s="33">
        <v/>
      </c>
      <c r="G1175" s="34">
        <v/>
      </c>
      <c r="H1175" s="35">
        <v/>
      </c>
      <c r="I1175" s="36">
        <f>ROUND(SUM(I1171:I1174),2)</f>
        <v>250.00</v>
      </c>
      <c r="J1175" s="32">
        <v>81.13</v>
      </c>
      <c r="K1175" s="32">
        <f>ROUND(PRODUCT(I1175:J1175),2)</f>
        <v>20282.50</v>
      </c>
      <c r="L1175" s="32" t="s">
        <v/>
      </c>
      <c r="M1175" s="32" t="s">
        <v/>
      </c>
      <c r="N1175" s="32" t="s">
        <v/>
      </c>
      <!--$VAR_NUOVA_CELLA_PREZZI$-->
    </row>
    <row r="1176" spans="1:16" ht="10.5" customHeight="1" thickTop="1" thickBot="1">
      <c r="B1176" s="32" t="s">
        <v/>
      </c>
      <c r="C1176" s="23" t="s">
        <v/>
      </c>
      <c r="D1176" s="32" t="s">
        <v>4764</v>
      </c>
      <c r="E1176" s="32">
        <v/>
      </c>
      <c r="F1176" s="33">
        <v/>
      </c>
      <c r="G1176" s="34">
        <v/>
      </c>
      <c r="H1176" s="35">
        <v/>
      </c>
      <c r="I1176" s="36">
        <f/>
        <v/>
      </c>
      <c r="J1176" s="32">
        <v/>
      </c>
      <c r="K1176" s="32">
        <f/>
        <v/>
      </c>
      <c r="L1176" s="32" t="s">
        <v/>
      </c>
      <c r="M1176" s="32" t="s">
        <v/>
      </c>
      <c r="N1176" s="32" t="s">
        <v/>
      </c>
      <!--$VAR_NUOVA_CELLA_PREZZI$-->
    </row>
    <row r="1177" spans="1:16" ht="76.8333333333333" customHeight="1" thickTop="1" thickBot="1">
      <c r="B1177" s="32" t="s">
        <v>4765</v>
      </c>
      <c r="C1177" s="23" t="s">
        <v>4766</v>
      </c>
      <c r="D1177" s="62" t="s">
        <v>4767</v>
      </c>
      <c r="E1177" s="32">
        <v/>
      </c>
      <c r="F1177" s="33">
        <v/>
      </c>
      <c r="G1177" s="34">
        <v/>
      </c>
      <c r="H1177" s="35">
        <v/>
      </c>
      <c r="I1177" s="36">
        <f/>
        <v/>
      </c>
      <c r="J1177" s="32">
        <v/>
      </c>
      <c r="K1177" s="32">
        <f/>
        <v/>
      </c>
      <c r="L1177" s="32" t="s">
        <v/>
      </c>
      <c r="M1177" s="32" t="s">
        <v/>
      </c>
      <c r="N1177" s="32" t="s">
        <v/>
      </c>
      <!--$VAR_NUOVA_CELLA_PREZZI$-->
    </row>
    <row r="1178" spans="1:16" ht="10.5" customHeight="1" thickTop="1" thickBot="1">
      <c r="B1178" s="32" t="s">
        <v/>
      </c>
      <c r="C1178" s="23" t="s">
        <v/>
      </c>
      <c r="D1178" s="23" t="s">
        <v>4768</v>
      </c>
      <c r="E1178" s="32">
        <v/>
      </c>
      <c r="F1178" s="33">
        <v/>
      </c>
      <c r="G1178" s="34">
        <v/>
      </c>
      <c r="H1178" s="35">
        <v/>
      </c>
      <c r="I1178" s="36">
        <f/>
        <v/>
      </c>
      <c r="J1178" s="32">
        <v/>
      </c>
      <c r="K1178" s="32">
        <f/>
        <v/>
      </c>
      <c r="L1178" s="32" t="s">
        <v/>
      </c>
      <c r="M1178" s="32" t="s">
        <v/>
      </c>
      <c r="N1178" s="32" t="s">
        <v/>
      </c>
      <!--$VAR_NUOVA_CELLA_PREZZI$-->
    </row>
    <row r="1179" spans="1:16" ht="10.5" customHeight="1" thickTop="1" thickBot="1">
      <c r="B1179" s="32" t="s">
        <v/>
      </c>
      <c r="C1179" s="23" t="s">
        <v/>
      </c>
      <c r="D1179" s="23" t="s">
        <v>4769</v>
      </c>
      <c r="E1179" s="32">
        <v/>
      </c>
      <c r="F1179" s="33">
        <v/>
      </c>
      <c r="G1179" s="34">
        <v/>
      </c>
      <c r="H1179" s="35">
        <v>0</v>
      </c>
      <c r="I1179" s="36">
        <f>ROUND(PRODUCT(E1179:H1179),2)</f>
        <v>0.00</v>
      </c>
      <c r="J1179" s="32">
        <v/>
      </c>
      <c r="K1179" s="32">
        <f/>
        <v/>
      </c>
      <c r="L1179" s="32" t="s">
        <v/>
      </c>
      <c r="M1179" s="32" t="s">
        <v/>
      </c>
      <c r="N1179" s="32" t="s">
        <v/>
      </c>
      <!--$VAR_NUOVA_CELLA_PREZZI$-->
    </row>
    <row r="1180" spans="1:16" ht="10.5" customHeight="1" thickTop="1" thickBot="1">
      <c r="B1180" s="32" t="s">
        <v/>
      </c>
      <c r="C1180" s="23" t="s">
        <v/>
      </c>
      <c r="D1180" s="23" t="s">
        <v>4776</v>
      </c>
      <c r="E1180" s="32">
        <v>50.00</v>
      </c>
      <c r="F1180" s="33">
        <v/>
      </c>
      <c r="G1180" s="34">
        <v/>
      </c>
      <c r="H1180" s="35">
        <v/>
      </c>
      <c r="I1180" s="36">
        <f>ROUND(PRODUCT(E1180:H1180),2)</f>
        <v>50.00</v>
      </c>
      <c r="J1180" s="32">
        <v/>
      </c>
      <c r="K1180" s="32">
        <f/>
        <v/>
      </c>
      <c r="L1180" s="32" t="s">
        <v/>
      </c>
      <c r="M1180" s="32" t="s">
        <v/>
      </c>
      <c r="N1180" s="32" t="s">
        <v/>
      </c>
      <!--$VAR_NUOVA_CELLA_PREZZI$-->
    </row>
    <row r="1181" spans="1:16" ht="10.5" customHeight="1" thickTop="1" thickBot="1">
      <c r="B1181" s="32" t="s">
        <v/>
      </c>
      <c r="C1181" s="23" t="s">
        <v/>
      </c>
      <c r="D1181" s="32" t="s">
        <v/>
      </c>
      <c r="E1181" s="32">
        <v/>
      </c>
      <c r="F1181" s="33">
        <v/>
      </c>
      <c r="G1181" s="34">
        <v/>
      </c>
      <c r="H1181" s="35">
        <v/>
      </c>
      <c r="I1181" s="36">
        <f/>
        <v/>
      </c>
      <c r="J1181" s="32">
        <v/>
      </c>
      <c r="K1181" s="32">
        <f/>
        <v/>
      </c>
      <c r="L1181" s="32" t="s">
        <v/>
      </c>
      <c r="M1181" s="32" t="s">
        <v/>
      </c>
      <c r="N1181" s="32" t="s">
        <v>4783</v>
      </c>
      <!--$VAR_NUOVA_CELLA_PREZZI$-->
    </row>
    <row r="1182" spans="1:16" ht="10.5" customHeight="1" thickTop="1" thickBot="1">
      <c r="B1182" s="32" t="s">
        <v/>
      </c>
      <c r="C1182" s="23" t="s">
        <v/>
      </c>
      <c r="D1182" s="32" t="s">
        <v>4784</v>
      </c>
      <c r="E1182" s="32">
        <v/>
      </c>
      <c r="F1182" s="33">
        <v/>
      </c>
      <c r="G1182" s="34">
        <v/>
      </c>
      <c r="H1182" s="35">
        <v/>
      </c>
      <c r="I1182" s="36">
        <f>ROUND(SUM(I1178:I1181),2)</f>
        <v>50.00</v>
      </c>
      <c r="J1182" s="32">
        <v>81.13</v>
      </c>
      <c r="K1182" s="32">
        <f>ROUND(PRODUCT(I1182:J1182),2)</f>
        <v>4056.50</v>
      </c>
      <c r="L1182" s="32" t="s">
        <v/>
      </c>
      <c r="M1182" s="32" t="s">
        <v/>
      </c>
      <c r="N1182" s="32" t="s">
        <v/>
      </c>
      <!--$VAR_NUOVA_CELLA_PREZZI$-->
    </row>
    <row r="1183" spans="1:16" ht="10.5" customHeight="1" thickTop="1" thickBot="1">
      <c r="B1183" s="32" t="s">
        <v/>
      </c>
      <c r="C1183" s="23" t="s">
        <v/>
      </c>
      <c r="D1183" s="32" t="s">
        <v>4790</v>
      </c>
      <c r="E1183" s="32">
        <v/>
      </c>
      <c r="F1183" s="33">
        <v/>
      </c>
      <c r="G1183" s="34">
        <v/>
      </c>
      <c r="H1183" s="35">
        <v/>
      </c>
      <c r="I1183" s="36">
        <f/>
        <v/>
      </c>
      <c r="J1183" s="32">
        <v/>
      </c>
      <c r="K1183" s="32">
        <f/>
        <v/>
      </c>
      <c r="L1183" s="32" t="s">
        <v/>
      </c>
      <c r="M1183" s="32" t="s">
        <v/>
      </c>
      <c r="N1183" s="32" t="s">
        <v/>
      </c>
      <!--$VAR_NUOVA_CELLA_PREZZI$-->
    </row>
    <row r="1184" spans="1:16" ht="97.6666666666667" customHeight="1" thickTop="1" thickBot="1">
      <c r="B1184" s="32" t="s">
        <v>4791</v>
      </c>
      <c r="C1184" s="23" t="s">
        <v>4792</v>
      </c>
      <c r="D1184" s="62" t="s">
        <v>4793</v>
      </c>
      <c r="E1184" s="32">
        <v/>
      </c>
      <c r="F1184" s="33">
        <v/>
      </c>
      <c r="G1184" s="34">
        <v/>
      </c>
      <c r="H1184" s="35">
        <v/>
      </c>
      <c r="I1184" s="36">
        <f/>
        <v/>
      </c>
      <c r="J1184" s="32">
        <v/>
      </c>
      <c r="K1184" s="32">
        <f/>
        <v/>
      </c>
      <c r="L1184" s="32" t="s">
        <v/>
      </c>
      <c r="M1184" s="32" t="s">
        <v/>
      </c>
      <c r="N1184" s="32" t="s">
        <v/>
      </c>
      <!--$VAR_NUOVA_CELLA_PREZZI$-->
    </row>
    <row r="1185" spans="1:16" ht="10.5" customHeight="1" thickTop="1" thickBot="1">
      <c r="B1185" s="32" t="s">
        <v/>
      </c>
      <c r="C1185" s="23" t="s">
        <v/>
      </c>
      <c r="D1185" s="23" t="s">
        <v>4794</v>
      </c>
      <c r="E1185" s="32">
        <v/>
      </c>
      <c r="F1185" s="33">
        <v/>
      </c>
      <c r="G1185" s="34">
        <v/>
      </c>
      <c r="H1185" s="35">
        <v/>
      </c>
      <c r="I1185" s="36">
        <f/>
        <v/>
      </c>
      <c r="J1185" s="32">
        <v/>
      </c>
      <c r="K1185" s="32">
        <f/>
        <v/>
      </c>
      <c r="L1185" s="32" t="s">
        <v/>
      </c>
      <c r="M1185" s="32" t="s">
        <v/>
      </c>
      <c r="N1185" s="32" t="s">
        <v/>
      </c>
      <!--$VAR_NUOVA_CELLA_PREZZI$-->
    </row>
    <row r="1186" spans="1:16" ht="10.5" customHeight="1" thickTop="1" thickBot="1">
      <c r="B1186" s="32" t="s">
        <v/>
      </c>
      <c r="C1186" s="23" t="s">
        <v/>
      </c>
      <c r="D1186" s="23" t="s">
        <v>4795</v>
      </c>
      <c r="E1186" s="32">
        <v/>
      </c>
      <c r="F1186" s="33">
        <v/>
      </c>
      <c r="G1186" s="34">
        <v/>
      </c>
      <c r="H1186" s="35">
        <v>0</v>
      </c>
      <c r="I1186" s="36">
        <f>ROUND(PRODUCT(E1186:H1186),2)</f>
        <v>0.00</v>
      </c>
      <c r="J1186" s="32">
        <v/>
      </c>
      <c r="K1186" s="32">
        <f/>
        <v/>
      </c>
      <c r="L1186" s="32" t="s">
        <v/>
      </c>
      <c r="M1186" s="32" t="s">
        <v/>
      </c>
      <c r="N1186" s="32" t="s">
        <v/>
      </c>
      <!--$VAR_NUOVA_CELLA_PREZZI$-->
    </row>
    <row r="1187" spans="1:16" ht="10.5" customHeight="1" thickTop="1" thickBot="1">
      <c r="B1187" s="32" t="s">
        <v/>
      </c>
      <c r="C1187" s="23" t="s">
        <v/>
      </c>
      <c r="D1187" s="23" t="s">
        <v>4802</v>
      </c>
      <c r="E1187" s="32">
        <v>5.00</v>
      </c>
      <c r="F1187" s="33">
        <v/>
      </c>
      <c r="G1187" s="34">
        <v/>
      </c>
      <c r="H1187" s="35">
        <v/>
      </c>
      <c r="I1187" s="36">
        <f>ROUND(PRODUCT(E1187:H1187),2)</f>
        <v>5.00</v>
      </c>
      <c r="J1187" s="32">
        <v/>
      </c>
      <c r="K1187" s="32">
        <f/>
        <v/>
      </c>
      <c r="L1187" s="32" t="s">
        <v/>
      </c>
      <c r="M1187" s="32" t="s">
        <v/>
      </c>
      <c r="N1187" s="32" t="s">
        <v/>
      </c>
      <!--$VAR_NUOVA_CELLA_PREZZI$-->
    </row>
    <row r="1188" spans="1:16" ht="10.5" customHeight="1" thickTop="1" thickBot="1">
      <c r="B1188" s="32" t="s">
        <v/>
      </c>
      <c r="C1188" s="23" t="s">
        <v/>
      </c>
      <c r="D1188" s="32" t="s">
        <v/>
      </c>
      <c r="E1188" s="32">
        <v/>
      </c>
      <c r="F1188" s="33">
        <v/>
      </c>
      <c r="G1188" s="34">
        <v/>
      </c>
      <c r="H1188" s="35">
        <v/>
      </c>
      <c r="I1188" s="36">
        <f/>
        <v/>
      </c>
      <c r="J1188" s="32">
        <v/>
      </c>
      <c r="K1188" s="32">
        <f/>
        <v/>
      </c>
      <c r="L1188" s="32" t="s">
        <v/>
      </c>
      <c r="M1188" s="32" t="s">
        <v/>
      </c>
      <c r="N1188" s="32" t="s">
        <v>4809</v>
      </c>
      <!--$VAR_NUOVA_CELLA_PREZZI$-->
    </row>
    <row r="1189" spans="1:16" ht="10.5" customHeight="1" thickTop="1" thickBot="1">
      <c r="B1189" s="32" t="s">
        <v/>
      </c>
      <c r="C1189" s="23" t="s">
        <v/>
      </c>
      <c r="D1189" s="32" t="s">
        <v>4810</v>
      </c>
      <c r="E1189" s="32">
        <v/>
      </c>
      <c r="F1189" s="33">
        <v/>
      </c>
      <c r="G1189" s="34">
        <v/>
      </c>
      <c r="H1189" s="35">
        <v/>
      </c>
      <c r="I1189" s="36">
        <f>ROUND(SUM(I1185:I1188),2)</f>
        <v>5.00</v>
      </c>
      <c r="J1189" s="32">
        <v>56.21</v>
      </c>
      <c r="K1189" s="32">
        <f>ROUND(PRODUCT(I1189:J1189),2)</f>
        <v>281.05</v>
      </c>
      <c r="L1189" s="32" t="s">
        <v/>
      </c>
      <c r="M1189" s="32" t="s">
        <v/>
      </c>
      <c r="N1189" s="32" t="s">
        <v/>
      </c>
      <!--$VAR_NUOVA_CELLA_PREZZI$-->
    </row>
    <row r="1190" spans="1:16" ht="10.5" customHeight="1" thickTop="1" thickBot="1">
      <c r="B1190" s="32" t="s">
        <v/>
      </c>
      <c r="C1190" s="23" t="s">
        <v/>
      </c>
      <c r="D1190" s="32" t="s">
        <v>4816</v>
      </c>
      <c r="E1190" s="32">
        <v/>
      </c>
      <c r="F1190" s="33">
        <v/>
      </c>
      <c r="G1190" s="34">
        <v/>
      </c>
      <c r="H1190" s="35">
        <v/>
      </c>
      <c r="I1190" s="36">
        <f/>
        <v/>
      </c>
      <c r="J1190" s="32">
        <v/>
      </c>
      <c r="K1190" s="32">
        <f/>
        <v/>
      </c>
      <c r="L1190" s="32" t="s">
        <v/>
      </c>
      <c r="M1190" s="32" t="s">
        <v/>
      </c>
      <c r="N1190" s="32" t="s">
        <v/>
      </c>
      <!--$VAR_NUOVA_CELLA_PREZZI$-->
    </row>
    <row r="1191" spans="1:16" ht="125.166666666667" customHeight="1" thickTop="1" thickBot="1">
      <c r="B1191" s="32" t="s">
        <v>4817</v>
      </c>
      <c r="C1191" s="23" t="s">
        <v>4818</v>
      </c>
      <c r="D1191" s="62" t="s">
        <v>4819</v>
      </c>
      <c r="E1191" s="32">
        <v/>
      </c>
      <c r="F1191" s="33">
        <v/>
      </c>
      <c r="G1191" s="34">
        <v/>
      </c>
      <c r="H1191" s="35">
        <v/>
      </c>
      <c r="I1191" s="36">
        <f/>
        <v/>
      </c>
      <c r="J1191" s="32">
        <v/>
      </c>
      <c r="K1191" s="32">
        <f/>
        <v/>
      </c>
      <c r="L1191" s="32" t="s">
        <v/>
      </c>
      <c r="M1191" s="32" t="s">
        <v/>
      </c>
      <c r="N1191" s="32" t="s">
        <v/>
      </c>
      <!--$VAR_NUOVA_CELLA_PREZZI$-->
    </row>
    <row r="1192" spans="1:16" ht="10.5" customHeight="1" thickTop="1" thickBot="1">
      <c r="B1192" s="32" t="s">
        <v/>
      </c>
      <c r="C1192" s="23" t="s">
        <v/>
      </c>
      <c r="D1192" s="23" t="s">
        <v>4820</v>
      </c>
      <c r="E1192" s="32">
        <v/>
      </c>
      <c r="F1192" s="33">
        <v/>
      </c>
      <c r="G1192" s="34">
        <v/>
      </c>
      <c r="H1192" s="35">
        <v/>
      </c>
      <c r="I1192" s="36">
        <f/>
        <v/>
      </c>
      <c r="J1192" s="32">
        <v/>
      </c>
      <c r="K1192" s="32">
        <f/>
        <v/>
      </c>
      <c r="L1192" s="32" t="s">
        <v/>
      </c>
      <c r="M1192" s="32" t="s">
        <v/>
      </c>
      <c r="N1192" s="32" t="s">
        <v/>
      </c>
      <!--$VAR_NUOVA_CELLA_PREZZI$-->
    </row>
    <row r="1193" spans="1:16" ht="10.5" customHeight="1" thickTop="1" thickBot="1">
      <c r="B1193" s="32" t="s">
        <v/>
      </c>
      <c r="C1193" s="23" t="s">
        <v/>
      </c>
      <c r="D1193" s="23" t="s">
        <v>4821</v>
      </c>
      <c r="E1193" s="32">
        <v/>
      </c>
      <c r="F1193" s="33">
        <v/>
      </c>
      <c r="G1193" s="34">
        <v/>
      </c>
      <c r="H1193" s="35">
        <v>0</v>
      </c>
      <c r="I1193" s="36">
        <f>ROUND(PRODUCT(E1193:H1193),2)</f>
        <v>0.00</v>
      </c>
      <c r="J1193" s="32">
        <v/>
      </c>
      <c r="K1193" s="32">
        <f/>
        <v/>
      </c>
      <c r="L1193" s="32" t="s">
        <v/>
      </c>
      <c r="M1193" s="32" t="s">
        <v/>
      </c>
      <c r="N1193" s="32" t="s">
        <v/>
      </c>
      <!--$VAR_NUOVA_CELLA_PREZZI$-->
    </row>
    <row r="1194" spans="1:16" ht="10.5" customHeight="1" thickTop="1" thickBot="1">
      <c r="B1194" s="32" t="s">
        <v/>
      </c>
      <c r="C1194" s="23" t="s">
        <v/>
      </c>
      <c r="D1194" s="23" t="s">
        <v>4828</v>
      </c>
      <c r="E1194" s="32">
        <v>2.00</v>
      </c>
      <c r="F1194" s="33">
        <v/>
      </c>
      <c r="G1194" s="34">
        <v/>
      </c>
      <c r="H1194" s="35">
        <v/>
      </c>
      <c r="I1194" s="36">
        <f>ROUND(PRODUCT(E1194:H1194),2)</f>
        <v>2.00</v>
      </c>
      <c r="J1194" s="32">
        <v/>
      </c>
      <c r="K1194" s="32">
        <f/>
        <v/>
      </c>
      <c r="L1194" s="32" t="s">
        <v/>
      </c>
      <c r="M1194" s="32" t="s">
        <v/>
      </c>
      <c r="N1194" s="32" t="s">
        <v/>
      </c>
      <!--$VAR_NUOVA_CELLA_PREZZI$-->
    </row>
    <row r="1195" spans="1:16" ht="10.5" customHeight="1" thickTop="1" thickBot="1">
      <c r="B1195" s="32" t="s">
        <v/>
      </c>
      <c r="C1195" s="23" t="s">
        <v/>
      </c>
      <c r="D1195" s="32" t="s">
        <v/>
      </c>
      <c r="E1195" s="32">
        <v/>
      </c>
      <c r="F1195" s="33">
        <v/>
      </c>
      <c r="G1195" s="34">
        <v/>
      </c>
      <c r="H1195" s="35">
        <v/>
      </c>
      <c r="I1195" s="36">
        <f/>
        <v/>
      </c>
      <c r="J1195" s="32">
        <v/>
      </c>
      <c r="K1195" s="32">
        <f/>
        <v/>
      </c>
      <c r="L1195" s="32" t="s">
        <v/>
      </c>
      <c r="M1195" s="32" t="s">
        <v/>
      </c>
      <c r="N1195" s="32" t="s">
        <v>4835</v>
      </c>
      <!--$VAR_NUOVA_CELLA_PREZZI$-->
    </row>
    <row r="1196" spans="1:16" ht="10.5" customHeight="1" thickTop="1" thickBot="1">
      <c r="B1196" s="32" t="s">
        <v/>
      </c>
      <c r="C1196" s="23" t="s">
        <v/>
      </c>
      <c r="D1196" s="32" t="s">
        <v>4836</v>
      </c>
      <c r="E1196" s="32">
        <v/>
      </c>
      <c r="F1196" s="33">
        <v/>
      </c>
      <c r="G1196" s="34">
        <v/>
      </c>
      <c r="H1196" s="35">
        <v/>
      </c>
      <c r="I1196" s="36">
        <f>ROUND(SUM(I1192:I1195),2)</f>
        <v>2.00</v>
      </c>
      <c r="J1196" s="32">
        <v>3273.04</v>
      </c>
      <c r="K1196" s="32">
        <f>ROUND(PRODUCT(I1196:J1196),2)</f>
        <v>6546.08</v>
      </c>
      <c r="L1196" s="32" t="s">
        <v/>
      </c>
      <c r="M1196" s="32" t="s">
        <v/>
      </c>
      <c r="N1196" s="32" t="s">
        <v/>
      </c>
      <!--$VAR_NUOVA_CELLA_PREZZI$-->
    </row>
    <row r="1197" spans="1:16" ht="10.5" customHeight="1" thickTop="1" thickBot="1">
      <c r="B1197" s="32" t="s">
        <v/>
      </c>
      <c r="C1197" s="23" t="s">
        <v/>
      </c>
      <c r="D1197" s="32" t="s">
        <v>4842</v>
      </c>
      <c r="E1197" s="32">
        <v/>
      </c>
      <c r="F1197" s="33">
        <v/>
      </c>
      <c r="G1197" s="34">
        <v/>
      </c>
      <c r="H1197" s="35">
        <v/>
      </c>
      <c r="I1197" s="36">
        <f/>
        <v/>
      </c>
      <c r="J1197" s="32">
        <v/>
      </c>
      <c r="K1197" s="32">
        <f/>
        <v/>
      </c>
      <c r="L1197" s="32" t="s">
        <v/>
      </c>
      <c r="M1197" s="32" t="s">
        <v/>
      </c>
      <c r="N1197" s="32" t="s">
        <v/>
      </c>
      <!--$VAR_NUOVA_CELLA_PREZZI$-->
    </row>
    <row r="1198" spans="1:16" ht="152.666666666667" customHeight="1" thickTop="1" thickBot="1">
      <c r="B1198" s="32" t="s">
        <v>4843</v>
      </c>
      <c r="C1198" s="23" t="s">
        <v>4844</v>
      </c>
      <c r="D1198" s="62" t="s">
        <v>4845</v>
      </c>
      <c r="E1198" s="32">
        <v/>
      </c>
      <c r="F1198" s="33">
        <v/>
      </c>
      <c r="G1198" s="34">
        <v/>
      </c>
      <c r="H1198" s="35">
        <v/>
      </c>
      <c r="I1198" s="36">
        <f/>
        <v/>
      </c>
      <c r="J1198" s="32">
        <v/>
      </c>
      <c r="K1198" s="32">
        <f/>
        <v/>
      </c>
      <c r="L1198" s="32" t="s">
        <v/>
      </c>
      <c r="M1198" s="32" t="s">
        <v/>
      </c>
      <c r="N1198" s="32" t="s">
        <v/>
      </c>
      <!--$VAR_NUOVA_CELLA_PREZZI$-->
    </row>
    <row r="1199" spans="1:16" ht="10.5" customHeight="1" thickTop="1" thickBot="1">
      <c r="B1199" s="32" t="s">
        <v/>
      </c>
      <c r="C1199" s="23" t="s">
        <v/>
      </c>
      <c r="D1199" s="23" t="s">
        <v>4846</v>
      </c>
      <c r="E1199" s="32">
        <v/>
      </c>
      <c r="F1199" s="33">
        <v/>
      </c>
      <c r="G1199" s="34">
        <v/>
      </c>
      <c r="H1199" s="35">
        <v/>
      </c>
      <c r="I1199" s="36">
        <f/>
        <v/>
      </c>
      <c r="J1199" s="32">
        <v/>
      </c>
      <c r="K1199" s="32">
        <f/>
        <v/>
      </c>
      <c r="L1199" s="32" t="s">
        <v/>
      </c>
      <c r="M1199" s="32" t="s">
        <v/>
      </c>
      <c r="N1199" s="32" t="s">
        <v/>
      </c>
      <!--$VAR_NUOVA_CELLA_PREZZI$-->
    </row>
    <row r="1200" spans="1:16" ht="10.5" customHeight="1" thickTop="1" thickBot="1">
      <c r="B1200" s="32" t="s">
        <v/>
      </c>
      <c r="C1200" s="23" t="s">
        <v/>
      </c>
      <c r="D1200" s="23" t="s">
        <v>4847</v>
      </c>
      <c r="E1200" s="32">
        <v/>
      </c>
      <c r="F1200" s="33">
        <v/>
      </c>
      <c r="G1200" s="34">
        <v/>
      </c>
      <c r="H1200" s="35">
        <v>0</v>
      </c>
      <c r="I1200" s="36">
        <f>ROUND(PRODUCT(E1200:H1200),2)</f>
        <v>0.00</v>
      </c>
      <c r="J1200" s="32">
        <v/>
      </c>
      <c r="K1200" s="32">
        <f/>
        <v/>
      </c>
      <c r="L1200" s="32" t="s">
        <v/>
      </c>
      <c r="M1200" s="32" t="s">
        <v/>
      </c>
      <c r="N1200" s="32" t="s">
        <v/>
      </c>
      <!--$VAR_NUOVA_CELLA_PREZZI$-->
    </row>
    <row r="1201" spans="1:16" ht="10.5" customHeight="1" thickTop="1" thickBot="1">
      <c r="B1201" s="32" t="s">
        <v/>
      </c>
      <c r="C1201" s="23" t="s">
        <v/>
      </c>
      <c r="D1201" s="23" t="s">
        <v>4854</v>
      </c>
      <c r="E1201" s="32">
        <v>4.00</v>
      </c>
      <c r="F1201" s="33">
        <v/>
      </c>
      <c r="G1201" s="34">
        <v/>
      </c>
      <c r="H1201" s="35">
        <v/>
      </c>
      <c r="I1201" s="36">
        <f>ROUND(PRODUCT(E1201:H1201),2)</f>
        <v>4.00</v>
      </c>
      <c r="J1201" s="32">
        <v/>
      </c>
      <c r="K1201" s="32">
        <f/>
        <v/>
      </c>
      <c r="L1201" s="32" t="s">
        <v/>
      </c>
      <c r="M1201" s="32" t="s">
        <v/>
      </c>
      <c r="N1201" s="32" t="s">
        <v/>
      </c>
      <!--$VAR_NUOVA_CELLA_PREZZI$-->
    </row>
    <row r="1202" spans="1:16" ht="10.5" customHeight="1" thickTop="1" thickBot="1">
      <c r="B1202" s="32" t="s">
        <v/>
      </c>
      <c r="C1202" s="23" t="s">
        <v/>
      </c>
      <c r="D1202" s="32" t="s">
        <v/>
      </c>
      <c r="E1202" s="32">
        <v/>
      </c>
      <c r="F1202" s="33">
        <v/>
      </c>
      <c r="G1202" s="34">
        <v/>
      </c>
      <c r="H1202" s="35">
        <v/>
      </c>
      <c r="I1202" s="36">
        <f/>
        <v/>
      </c>
      <c r="J1202" s="32">
        <v/>
      </c>
      <c r="K1202" s="32">
        <f/>
        <v/>
      </c>
      <c r="L1202" s="32" t="s">
        <v/>
      </c>
      <c r="M1202" s="32" t="s">
        <v/>
      </c>
      <c r="N1202" s="32" t="s">
        <v>4861</v>
      </c>
      <!--$VAR_NUOVA_CELLA_PREZZI$-->
    </row>
    <row r="1203" spans="1:16" ht="10.5" customHeight="1" thickTop="1" thickBot="1">
      <c r="B1203" s="32" t="s">
        <v/>
      </c>
      <c r="C1203" s="23" t="s">
        <v/>
      </c>
      <c r="D1203" s="32" t="s">
        <v>4862</v>
      </c>
      <c r="E1203" s="32">
        <v/>
      </c>
      <c r="F1203" s="33">
        <v/>
      </c>
      <c r="G1203" s="34">
        <v/>
      </c>
      <c r="H1203" s="35">
        <v/>
      </c>
      <c r="I1203" s="36">
        <f>ROUND(SUM(I1199:I1202),2)</f>
        <v>4.00</v>
      </c>
      <c r="J1203" s="32">
        <v>265.41</v>
      </c>
      <c r="K1203" s="32">
        <f>ROUND(PRODUCT(I1203:J1203),2)</f>
        <v>1061.64</v>
      </c>
      <c r="L1203" s="32" t="s">
        <v/>
      </c>
      <c r="M1203" s="32" t="s">
        <v/>
      </c>
      <c r="N1203" s="32" t="s">
        <v/>
      </c>
      <!--$VAR_NUOVA_CELLA_PREZZI$-->
    </row>
    <row r="1204" spans="1:16" ht="10.5" customHeight="1" thickTop="1" thickBot="1">
      <c r="B1204" s="32" t="s">
        <v/>
      </c>
      <c r="C1204" s="23" t="s">
        <v/>
      </c>
      <c r="D1204" s="32" t="s">
        <v>4868</v>
      </c>
      <c r="E1204" s="32">
        <v/>
      </c>
      <c r="F1204" s="33">
        <v/>
      </c>
      <c r="G1204" s="34">
        <v/>
      </c>
      <c r="H1204" s="35">
        <v/>
      </c>
      <c r="I1204" s="36">
        <f/>
        <v/>
      </c>
      <c r="J1204" s="32">
        <v/>
      </c>
      <c r="K1204" s="32">
        <f/>
        <v/>
      </c>
      <c r="L1204" s="32" t="s">
        <v/>
      </c>
      <c r="M1204" s="32" t="s">
        <v/>
      </c>
      <c r="N1204" s="32" t="s">
        <v/>
      </c>
      <!--$VAR_NUOVA_CELLA_PREZZI$-->
    </row>
    <row r="1205" spans="1:16" ht="140.333333333333" customHeight="1" thickTop="1" thickBot="1">
      <c r="B1205" s="32" t="s">
        <v>4869</v>
      </c>
      <c r="C1205" s="23" t="s">
        <v>4870</v>
      </c>
      <c r="D1205" s="62" t="s">
        <v>4871</v>
      </c>
      <c r="E1205" s="32">
        <v/>
      </c>
      <c r="F1205" s="33">
        <v/>
      </c>
      <c r="G1205" s="34">
        <v/>
      </c>
      <c r="H1205" s="35">
        <v/>
      </c>
      <c r="I1205" s="36">
        <f/>
        <v/>
      </c>
      <c r="J1205" s="32">
        <v/>
      </c>
      <c r="K1205" s="32">
        <f/>
        <v/>
      </c>
      <c r="L1205" s="32" t="s">
        <v/>
      </c>
      <c r="M1205" s="32" t="s">
        <v/>
      </c>
      <c r="N1205" s="32" t="s">
        <v/>
      </c>
      <!--$VAR_NUOVA_CELLA_PREZZI$-->
    </row>
    <row r="1206" spans="1:16" ht="10.5" customHeight="1" thickTop="1" thickBot="1">
      <c r="B1206" s="32" t="s">
        <v/>
      </c>
      <c r="C1206" s="23" t="s">
        <v/>
      </c>
      <c r="D1206" s="23" t="s">
        <v>4872</v>
      </c>
      <c r="E1206" s="32">
        <v/>
      </c>
      <c r="F1206" s="33">
        <v/>
      </c>
      <c r="G1206" s="34">
        <v/>
      </c>
      <c r="H1206" s="35">
        <v/>
      </c>
      <c r="I1206" s="36">
        <f/>
        <v/>
      </c>
      <c r="J1206" s="32">
        <v/>
      </c>
      <c r="K1206" s="32">
        <f/>
        <v/>
      </c>
      <c r="L1206" s="32" t="s">
        <v/>
      </c>
      <c r="M1206" s="32" t="s">
        <v/>
      </c>
      <c r="N1206" s="32" t="s">
        <v/>
      </c>
      <!--$VAR_NUOVA_CELLA_PREZZI$-->
    </row>
    <row r="1207" spans="1:16" ht="10.5" customHeight="1" thickTop="1" thickBot="1">
      <c r="B1207" s="32" t="s">
        <v/>
      </c>
      <c r="C1207" s="23" t="s">
        <v/>
      </c>
      <c r="D1207" s="23" t="s">
        <v>4873</v>
      </c>
      <c r="E1207" s="32">
        <v/>
      </c>
      <c r="F1207" s="33">
        <v/>
      </c>
      <c r="G1207" s="34">
        <v/>
      </c>
      <c r="H1207" s="35">
        <v>0</v>
      </c>
      <c r="I1207" s="36">
        <f>ROUND(PRODUCT(E1207:H1207),2)</f>
        <v>0.00</v>
      </c>
      <c r="J1207" s="32">
        <v/>
      </c>
      <c r="K1207" s="32">
        <f/>
        <v/>
      </c>
      <c r="L1207" s="32" t="s">
        <v/>
      </c>
      <c r="M1207" s="32" t="s">
        <v/>
      </c>
      <c r="N1207" s="32" t="s">
        <v/>
      </c>
      <!--$VAR_NUOVA_CELLA_PREZZI$-->
    </row>
    <row r="1208" spans="1:16" ht="10.5" customHeight="1" thickTop="1" thickBot="1">
      <c r="B1208" s="32" t="s">
        <v/>
      </c>
      <c r="C1208" s="23" t="s">
        <v/>
      </c>
      <c r="D1208" s="23" t="s">
        <v>4880</v>
      </c>
      <c r="E1208" s="32">
        <v>4.00</v>
      </c>
      <c r="F1208" s="33">
        <v/>
      </c>
      <c r="G1208" s="34">
        <v/>
      </c>
      <c r="H1208" s="35">
        <v/>
      </c>
      <c r="I1208" s="36">
        <f>ROUND(PRODUCT(E1208:H1208),2)</f>
        <v>4.00</v>
      </c>
      <c r="J1208" s="32">
        <v/>
      </c>
      <c r="K1208" s="32">
        <f/>
        <v/>
      </c>
      <c r="L1208" s="32" t="s">
        <v/>
      </c>
      <c r="M1208" s="32" t="s">
        <v/>
      </c>
      <c r="N1208" s="32" t="s">
        <v/>
      </c>
      <!--$VAR_NUOVA_CELLA_PREZZI$-->
    </row>
    <row r="1209" spans="1:16" ht="10.5" customHeight="1" thickTop="1" thickBot="1">
      <c r="B1209" s="32" t="s">
        <v/>
      </c>
      <c r="C1209" s="23" t="s">
        <v/>
      </c>
      <c r="D1209" s="32" t="s">
        <v/>
      </c>
      <c r="E1209" s="32">
        <v/>
      </c>
      <c r="F1209" s="33">
        <v/>
      </c>
      <c r="G1209" s="34">
        <v/>
      </c>
      <c r="H1209" s="35">
        <v/>
      </c>
      <c r="I1209" s="36">
        <f/>
        <v/>
      </c>
      <c r="J1209" s="32">
        <v/>
      </c>
      <c r="K1209" s="32">
        <f/>
        <v/>
      </c>
      <c r="L1209" s="32" t="s">
        <v/>
      </c>
      <c r="M1209" s="32" t="s">
        <v/>
      </c>
      <c r="N1209" s="32" t="s">
        <v>4887</v>
      </c>
      <!--$VAR_NUOVA_CELLA_PREZZI$-->
    </row>
    <row r="1210" spans="1:16" ht="10.5" customHeight="1" thickTop="1" thickBot="1">
      <c r="B1210" s="32" t="s">
        <v/>
      </c>
      <c r="C1210" s="23" t="s">
        <v/>
      </c>
      <c r="D1210" s="32" t="s">
        <v>4888</v>
      </c>
      <c r="E1210" s="32">
        <v/>
      </c>
      <c r="F1210" s="33">
        <v/>
      </c>
      <c r="G1210" s="34">
        <v/>
      </c>
      <c r="H1210" s="35">
        <v/>
      </c>
      <c r="I1210" s="36">
        <f>ROUND(SUM(I1206:I1209),2)</f>
        <v>4.00</v>
      </c>
      <c r="J1210" s="32">
        <v>290.82</v>
      </c>
      <c r="K1210" s="32">
        <f>ROUND(PRODUCT(I1210:J1210),2)</f>
        <v>1163.28</v>
      </c>
      <c r="L1210" s="32" t="s">
        <v/>
      </c>
      <c r="M1210" s="32" t="s">
        <v/>
      </c>
      <c r="N1210" s="32" t="s">
        <v/>
      </c>
      <!--$VAR_NUOVA_CELLA_PREZZI$-->
    </row>
    <row r="1211" spans="1:16" ht="10.5" customHeight="1" thickTop="1" thickBot="1">
      <c r="B1211" s="32" t="s">
        <v/>
      </c>
      <c r="C1211" s="23" t="s">
        <v/>
      </c>
      <c r="D1211" s="32" t="s">
        <v>4894</v>
      </c>
      <c r="E1211" s="32">
        <v/>
      </c>
      <c r="F1211" s="33">
        <v/>
      </c>
      <c r="G1211" s="34">
        <v/>
      </c>
      <c r="H1211" s="35">
        <v/>
      </c>
      <c r="I1211" s="36">
        <f/>
        <v/>
      </c>
      <c r="J1211" s="32">
        <v/>
      </c>
      <c r="K1211" s="32">
        <f/>
        <v/>
      </c>
      <c r="L1211" s="32" t="s">
        <v/>
      </c>
      <c r="M1211" s="32" t="s">
        <v/>
      </c>
      <c r="N1211" s="32" t="s">
        <v/>
      </c>
      <!--$VAR_NUOVA_CELLA_PREZZI$-->
    </row>
    <row r="1212" spans="1:16" ht="98.1666666666667" customHeight="1" thickTop="1" thickBot="1">
      <c r="B1212" s="32" t="s">
        <v>4895</v>
      </c>
      <c r="C1212" s="23" t="s">
        <v>4896</v>
      </c>
      <c r="D1212" s="62" t="s">
        <v>4897</v>
      </c>
      <c r="E1212" s="32">
        <v/>
      </c>
      <c r="F1212" s="33">
        <v/>
      </c>
      <c r="G1212" s="34">
        <v/>
      </c>
      <c r="H1212" s="35">
        <v/>
      </c>
      <c r="I1212" s="36">
        <f/>
        <v/>
      </c>
      <c r="J1212" s="32">
        <v/>
      </c>
      <c r="K1212" s="32">
        <f/>
        <v/>
      </c>
      <c r="L1212" s="32" t="s">
        <v/>
      </c>
      <c r="M1212" s="32" t="s">
        <v/>
      </c>
      <c r="N1212" s="32" t="s">
        <v/>
      </c>
      <!--$VAR_NUOVA_CELLA_PREZZI$-->
    </row>
    <row r="1213" spans="1:16" ht="10.5" customHeight="1" thickTop="1" thickBot="1">
      <c r="B1213" s="32" t="s">
        <v/>
      </c>
      <c r="C1213" s="23" t="s">
        <v/>
      </c>
      <c r="D1213" s="23" t="s">
        <v>4898</v>
      </c>
      <c r="E1213" s="32">
        <v/>
      </c>
      <c r="F1213" s="33">
        <v/>
      </c>
      <c r="G1213" s="34">
        <v/>
      </c>
      <c r="H1213" s="35">
        <v/>
      </c>
      <c r="I1213" s="36">
        <f/>
        <v/>
      </c>
      <c r="J1213" s="32">
        <v/>
      </c>
      <c r="K1213" s="32">
        <f/>
        <v/>
      </c>
      <c r="L1213" s="32" t="s">
        <v/>
      </c>
      <c r="M1213" s="32" t="s">
        <v/>
      </c>
      <c r="N1213" s="32" t="s">
        <v/>
      </c>
      <!--$VAR_NUOVA_CELLA_PREZZI$-->
    </row>
    <row r="1214" spans="1:16" ht="10.5" customHeight="1" thickTop="1" thickBot="1">
      <c r="B1214" s="32" t="s">
        <v/>
      </c>
      <c r="C1214" s="23" t="s">
        <v/>
      </c>
      <c r="D1214" s="23" t="s">
        <v>4899</v>
      </c>
      <c r="E1214" s="32">
        <v/>
      </c>
      <c r="F1214" s="33">
        <v/>
      </c>
      <c r="G1214" s="34">
        <v/>
      </c>
      <c r="H1214" s="35">
        <v>0</v>
      </c>
      <c r="I1214" s="36">
        <f>ROUND(PRODUCT(E1214:H1214),2)</f>
        <v>0.00</v>
      </c>
      <c r="J1214" s="32">
        <v/>
      </c>
      <c r="K1214" s="32">
        <f/>
        <v/>
      </c>
      <c r="L1214" s="32" t="s">
        <v/>
      </c>
      <c r="M1214" s="32" t="s">
        <v/>
      </c>
      <c r="N1214" s="32" t="s">
        <v/>
      </c>
      <!--$VAR_NUOVA_CELLA_PREZZI$-->
    </row>
    <row r="1215" spans="1:16" ht="10.5" customHeight="1" thickTop="1" thickBot="1">
      <c r="B1215" s="32" t="s">
        <v/>
      </c>
      <c r="C1215" s="23" t="s">
        <v/>
      </c>
      <c r="D1215" s="23" t="s">
        <v>4906</v>
      </c>
      <c r="E1215" s="32">
        <v>8.00</v>
      </c>
      <c r="F1215" s="33">
        <v/>
      </c>
      <c r="G1215" s="34">
        <v/>
      </c>
      <c r="H1215" s="35">
        <v/>
      </c>
      <c r="I1215" s="36">
        <f>ROUND(PRODUCT(E1215:H1215),2)</f>
        <v>8.00</v>
      </c>
      <c r="J1215" s="32">
        <v/>
      </c>
      <c r="K1215" s="32">
        <f/>
        <v/>
      </c>
      <c r="L1215" s="32" t="s">
        <v/>
      </c>
      <c r="M1215" s="32" t="s">
        <v/>
      </c>
      <c r="N1215" s="32" t="s">
        <v/>
      </c>
      <!--$VAR_NUOVA_CELLA_PREZZI$-->
    </row>
    <row r="1216" spans="1:16" ht="10.5" customHeight="1" thickTop="1" thickBot="1">
      <c r="B1216" s="32" t="s">
        <v/>
      </c>
      <c r="C1216" s="23" t="s">
        <v/>
      </c>
      <c r="D1216" s="32" t="s">
        <v/>
      </c>
      <c r="E1216" s="32">
        <v/>
      </c>
      <c r="F1216" s="33">
        <v/>
      </c>
      <c r="G1216" s="34">
        <v/>
      </c>
      <c r="H1216" s="35">
        <v/>
      </c>
      <c r="I1216" s="36">
        <f/>
        <v/>
      </c>
      <c r="J1216" s="32">
        <v/>
      </c>
      <c r="K1216" s="32">
        <f/>
        <v/>
      </c>
      <c r="L1216" s="32" t="s">
        <v/>
      </c>
      <c r="M1216" s="32" t="s">
        <v/>
      </c>
      <c r="N1216" s="32" t="s">
        <v>4913</v>
      </c>
      <!--$VAR_NUOVA_CELLA_PREZZI$-->
    </row>
    <row r="1217" spans="1:16" ht="10.5" customHeight="1" thickTop="1" thickBot="1">
      <c r="B1217" s="32" t="s">
        <v/>
      </c>
      <c r="C1217" s="23" t="s">
        <v/>
      </c>
      <c r="D1217" s="32" t="s">
        <v>4914</v>
      </c>
      <c r="E1217" s="32">
        <v/>
      </c>
      <c r="F1217" s="33">
        <v/>
      </c>
      <c r="G1217" s="34">
        <v/>
      </c>
      <c r="H1217" s="35">
        <v/>
      </c>
      <c r="I1217" s="36">
        <f>ROUND(SUM(I1213:I1216),2)</f>
        <v>8.00</v>
      </c>
      <c r="J1217" s="32">
        <v>64.57</v>
      </c>
      <c r="K1217" s="32">
        <f>ROUND(PRODUCT(I1217:J1217),2)</f>
        <v>516.56</v>
      </c>
      <c r="L1217" s="32" t="s">
        <v/>
      </c>
      <c r="M1217" s="32" t="s">
        <v/>
      </c>
      <c r="N1217" s="32" t="s">
        <v/>
      </c>
      <!--$VAR_NUOVA_CELLA_PREZZI$-->
    </row>
    <row r="1218" spans="1:16" ht="10.5" customHeight="1" thickTop="1" thickBot="1">
      <c r="B1218" s="32" t="s">
        <v/>
      </c>
      <c r="C1218" s="23" t="s">
        <v/>
      </c>
      <c r="D1218" s="32" t="s">
        <v>4920</v>
      </c>
      <c r="E1218" s="32">
        <v/>
      </c>
      <c r="F1218" s="33">
        <v/>
      </c>
      <c r="G1218" s="34">
        <v/>
      </c>
      <c r="H1218" s="35">
        <v/>
      </c>
      <c r="I1218" s="36">
        <f/>
        <v/>
      </c>
      <c r="J1218" s="32">
        <v/>
      </c>
      <c r="K1218" s="32">
        <f/>
        <v/>
      </c>
      <c r="L1218" s="32" t="s">
        <v/>
      </c>
      <c r="M1218" s="32" t="s">
        <v/>
      </c>
      <c r="N1218" s="32" t="s">
        <v/>
      </c>
      <!--$VAR_NUOVA_CELLA_PREZZI$-->
    </row>
    <row r="1219" spans="1:16" ht="76.8333333333333" customHeight="1" thickTop="1" thickBot="1">
      <c r="B1219" s="32" t="s">
        <v>4921</v>
      </c>
      <c r="C1219" s="23" t="s">
        <v>4922</v>
      </c>
      <c r="D1219" s="62" t="s">
        <v>4923</v>
      </c>
      <c r="E1219" s="32">
        <v/>
      </c>
      <c r="F1219" s="33">
        <v/>
      </c>
      <c r="G1219" s="34">
        <v/>
      </c>
      <c r="H1219" s="35">
        <v/>
      </c>
      <c r="I1219" s="36">
        <f/>
        <v/>
      </c>
      <c r="J1219" s="32">
        <v/>
      </c>
      <c r="K1219" s="32">
        <f/>
        <v/>
      </c>
      <c r="L1219" s="32" t="s">
        <v/>
      </c>
      <c r="M1219" s="32" t="s">
        <v/>
      </c>
      <c r="N1219" s="32" t="s">
        <v/>
      </c>
      <!--$VAR_NUOVA_CELLA_PREZZI$-->
    </row>
    <row r="1220" spans="1:16" ht="10.5" customHeight="1" thickTop="1" thickBot="1">
      <c r="B1220" s="32" t="s">
        <v/>
      </c>
      <c r="C1220" s="23" t="s">
        <v/>
      </c>
      <c r="D1220" s="23" t="s">
        <v>4924</v>
      </c>
      <c r="E1220" s="32">
        <v/>
      </c>
      <c r="F1220" s="33">
        <v/>
      </c>
      <c r="G1220" s="34">
        <v/>
      </c>
      <c r="H1220" s="35">
        <v/>
      </c>
      <c r="I1220" s="36">
        <f/>
        <v/>
      </c>
      <c r="J1220" s="32">
        <v/>
      </c>
      <c r="K1220" s="32">
        <f/>
        <v/>
      </c>
      <c r="L1220" s="32" t="s">
        <v/>
      </c>
      <c r="M1220" s="32" t="s">
        <v/>
      </c>
      <c r="N1220" s="32" t="s">
        <v/>
      </c>
      <!--$VAR_NUOVA_CELLA_PREZZI$-->
    </row>
    <row r="1221" spans="1:16" ht="10.5" customHeight="1" thickTop="1" thickBot="1">
      <c r="B1221" s="32" t="s">
        <v/>
      </c>
      <c r="C1221" s="23" t="s">
        <v/>
      </c>
      <c r="D1221" s="23" t="s">
        <v>4925</v>
      </c>
      <c r="E1221" s="32">
        <v>25.00</v>
      </c>
      <c r="F1221" s="33">
        <v/>
      </c>
      <c r="G1221" s="34">
        <v/>
      </c>
      <c r="H1221" s="35">
        <v/>
      </c>
      <c r="I1221" s="36">
        <f>ROUND(PRODUCT(E1221:H1221),2)</f>
        <v>25.00</v>
      </c>
      <c r="J1221" s="32">
        <v/>
      </c>
      <c r="K1221" s="32">
        <f/>
        <v/>
      </c>
      <c r="L1221" s="32" t="s">
        <v/>
      </c>
      <c r="M1221" s="32" t="s">
        <v/>
      </c>
      <c r="N1221" s="32" t="s">
        <v/>
      </c>
      <!--$VAR_NUOVA_CELLA_PREZZI$-->
    </row>
    <row r="1222" spans="1:16" ht="10.5" customHeight="1" thickTop="1" thickBot="1">
      <c r="B1222" s="32" t="s">
        <v/>
      </c>
      <c r="C1222" s="23" t="s">
        <v/>
      </c>
      <c r="D1222" s="32" t="s">
        <v/>
      </c>
      <c r="E1222" s="32">
        <v/>
      </c>
      <c r="F1222" s="33">
        <v/>
      </c>
      <c r="G1222" s="34">
        <v/>
      </c>
      <c r="H1222" s="35">
        <v/>
      </c>
      <c r="I1222" s="36">
        <f/>
        <v/>
      </c>
      <c r="J1222" s="32">
        <v/>
      </c>
      <c r="K1222" s="32">
        <f/>
        <v/>
      </c>
      <c r="L1222" s="32" t="s">
        <v/>
      </c>
      <c r="M1222" s="32" t="s">
        <v/>
      </c>
      <c r="N1222" s="32" t="s">
        <v>4932</v>
      </c>
      <!--$VAR_NUOVA_CELLA_PREZZI$-->
    </row>
    <row r="1223" spans="1:16" ht="10.5" customHeight="1" thickTop="1" thickBot="1">
      <c r="B1223" s="32" t="s">
        <v/>
      </c>
      <c r="C1223" s="23" t="s">
        <v/>
      </c>
      <c r="D1223" s="32" t="s">
        <v>4933</v>
      </c>
      <c r="E1223" s="32">
        <v/>
      </c>
      <c r="F1223" s="33">
        <v/>
      </c>
      <c r="G1223" s="34">
        <v/>
      </c>
      <c r="H1223" s="35">
        <v/>
      </c>
      <c r="I1223" s="36">
        <f>ROUND(SUM(I1220:I1222),2)</f>
        <v>25.00</v>
      </c>
      <c r="J1223" s="32">
        <v>81.13</v>
      </c>
      <c r="K1223" s="32">
        <f>ROUND(PRODUCT(I1223:J1223),2)</f>
        <v>2028.25</v>
      </c>
      <c r="L1223" s="32" t="s">
        <v/>
      </c>
      <c r="M1223" s="32" t="s">
        <v/>
      </c>
      <c r="N1223" s="32" t="s">
        <v/>
      </c>
      <!--$VAR_NUOVA_CELLA_PREZZI$-->
    </row>
    <row r="1224" spans="1:16" ht="10.5" customHeight="1" thickTop="1" thickBot="1">
      <c r="B1224" s="32" t="s">
        <v/>
      </c>
      <c r="C1224" s="23" t="s">
        <v/>
      </c>
      <c r="D1224" s="32" t="s">
        <v>4939</v>
      </c>
      <c r="E1224" s="32">
        <v/>
      </c>
      <c r="F1224" s="33">
        <v/>
      </c>
      <c r="G1224" s="34">
        <v/>
      </c>
      <c r="H1224" s="35">
        <v/>
      </c>
      <c r="I1224" s="36">
        <f/>
        <v/>
      </c>
      <c r="J1224" s="32">
        <v/>
      </c>
      <c r="K1224" s="32">
        <f/>
        <v/>
      </c>
      <c r="L1224" s="32" t="s">
        <v/>
      </c>
      <c r="M1224" s="32" t="s">
        <v/>
      </c>
      <c r="N1224" s="32" t="s">
        <v/>
      </c>
      <!--$VAR_NUOVA_CELLA_PREZZI$-->
    </row>
    <row r="1225" spans="1:16" ht="97.6666666666667" customHeight="1" thickTop="1" thickBot="1">
      <c r="B1225" s="32" t="s">
        <v>4940</v>
      </c>
      <c r="C1225" s="23" t="s">
        <v>4941</v>
      </c>
      <c r="D1225" s="62" t="s">
        <v>4942</v>
      </c>
      <c r="E1225" s="32">
        <v/>
      </c>
      <c r="F1225" s="33">
        <v/>
      </c>
      <c r="G1225" s="34">
        <v/>
      </c>
      <c r="H1225" s="35">
        <v/>
      </c>
      <c r="I1225" s="36">
        <f/>
        <v/>
      </c>
      <c r="J1225" s="32">
        <v/>
      </c>
      <c r="K1225" s="32">
        <f/>
        <v/>
      </c>
      <c r="L1225" s="32" t="s">
        <v/>
      </c>
      <c r="M1225" s="32" t="s">
        <v/>
      </c>
      <c r="N1225" s="32" t="s">
        <v/>
      </c>
      <!--$VAR_NUOVA_CELLA_PREZZI$-->
    </row>
    <row r="1226" spans="1:16" ht="10.5" customHeight="1" thickTop="1" thickBot="1">
      <c r="B1226" s="32" t="s">
        <v/>
      </c>
      <c r="C1226" s="23" t="s">
        <v/>
      </c>
      <c r="D1226" s="23" t="s">
        <v>4943</v>
      </c>
      <c r="E1226" s="32">
        <v/>
      </c>
      <c r="F1226" s="33">
        <v/>
      </c>
      <c r="G1226" s="34">
        <v/>
      </c>
      <c r="H1226" s="35">
        <v/>
      </c>
      <c r="I1226" s="36">
        <f/>
        <v/>
      </c>
      <c r="J1226" s="32">
        <v/>
      </c>
      <c r="K1226" s="32">
        <f/>
        <v/>
      </c>
      <c r="L1226" s="32" t="s">
        <v/>
      </c>
      <c r="M1226" s="32" t="s">
        <v/>
      </c>
      <c r="N1226" s="32" t="s">
        <v/>
      </c>
      <!--$VAR_NUOVA_CELLA_PREZZI$-->
    </row>
    <row r="1227" spans="1:16" ht="10.5" customHeight="1" thickTop="1" thickBot="1">
      <c r="B1227" s="32" t="s">
        <v/>
      </c>
      <c r="C1227" s="23" t="s">
        <v/>
      </c>
      <c r="D1227" s="23" t="s">
        <v>4944</v>
      </c>
      <c r="E1227" s="32">
        <v>3.00</v>
      </c>
      <c r="F1227" s="33">
        <v/>
      </c>
      <c r="G1227" s="34">
        <v/>
      </c>
      <c r="H1227" s="35">
        <v/>
      </c>
      <c r="I1227" s="36">
        <f>ROUND(PRODUCT(E1227:H1227),2)</f>
        <v>3.00</v>
      </c>
      <c r="J1227" s="32">
        <v/>
      </c>
      <c r="K1227" s="32">
        <f/>
        <v/>
      </c>
      <c r="L1227" s="32" t="s">
        <v/>
      </c>
      <c r="M1227" s="32" t="s">
        <v/>
      </c>
      <c r="N1227" s="32" t="s">
        <v/>
      </c>
      <!--$VAR_NUOVA_CELLA_PREZZI$-->
    </row>
    <row r="1228" spans="1:16" ht="10.5" customHeight="1" thickTop="1" thickBot="1">
      <c r="B1228" s="32" t="s">
        <v/>
      </c>
      <c r="C1228" s="23" t="s">
        <v/>
      </c>
      <c r="D1228" s="32" t="s">
        <v/>
      </c>
      <c r="E1228" s="32">
        <v/>
      </c>
      <c r="F1228" s="33">
        <v/>
      </c>
      <c r="G1228" s="34">
        <v/>
      </c>
      <c r="H1228" s="35">
        <v/>
      </c>
      <c r="I1228" s="36">
        <f/>
        <v/>
      </c>
      <c r="J1228" s="32">
        <v/>
      </c>
      <c r="K1228" s="32">
        <f/>
        <v/>
      </c>
      <c r="L1228" s="32" t="s">
        <v/>
      </c>
      <c r="M1228" s="32" t="s">
        <v/>
      </c>
      <c r="N1228" s="32" t="s">
        <v>4951</v>
      </c>
      <!--$VAR_NUOVA_CELLA_PREZZI$-->
    </row>
    <row r="1229" spans="1:16" ht="10.5" customHeight="1" thickTop="1" thickBot="1">
      <c r="B1229" s="32" t="s">
        <v/>
      </c>
      <c r="C1229" s="23" t="s">
        <v/>
      </c>
      <c r="D1229" s="32" t="s">
        <v>4952</v>
      </c>
      <c r="E1229" s="32">
        <v/>
      </c>
      <c r="F1229" s="33">
        <v/>
      </c>
      <c r="G1229" s="34">
        <v/>
      </c>
      <c r="H1229" s="35">
        <v/>
      </c>
      <c r="I1229" s="36">
        <f>ROUND(SUM(I1226:I1228),2)</f>
        <v>3.00</v>
      </c>
      <c r="J1229" s="32">
        <v>56.21</v>
      </c>
      <c r="K1229" s="32">
        <f>ROUND(PRODUCT(I1229:J1229),2)</f>
        <v>168.63</v>
      </c>
      <c r="L1229" s="32" t="s">
        <v/>
      </c>
      <c r="M1229" s="32" t="s">
        <v/>
      </c>
      <c r="N1229" s="32" t="s">
        <v/>
      </c>
      <!--$VAR_NUOVA_CELLA_PREZZI$-->
    </row>
    <row r="1230" spans="1:16" ht="10.5" customHeight="1" thickTop="1" thickBot="1">
      <c r="B1230" s="32" t="s">
        <v/>
      </c>
      <c r="C1230" s="23" t="s">
        <v/>
      </c>
      <c r="D1230" s="32" t="s">
        <v>4958</v>
      </c>
      <c r="E1230" s="32">
        <v/>
      </c>
      <c r="F1230" s="33">
        <v/>
      </c>
      <c r="G1230" s="34">
        <v/>
      </c>
      <c r="H1230" s="35">
        <v/>
      </c>
      <c r="I1230" s="36">
        <f/>
        <v/>
      </c>
      <c r="J1230" s="32">
        <v/>
      </c>
      <c r="K1230" s="32">
        <f/>
        <v/>
      </c>
      <c r="L1230" s="32" t="s">
        <v/>
      </c>
      <c r="M1230" s="32" t="s">
        <v/>
      </c>
      <c r="N1230" s="32" t="s">
        <v/>
      </c>
      <!--$VAR_NUOVA_CELLA_PREZZI$-->
    </row>
    <row r="1231" spans="1:16" ht="125.166666666667" customHeight="1" thickTop="1" thickBot="1">
      <c r="B1231" s="32" t="s">
        <v>4959</v>
      </c>
      <c r="C1231" s="23" t="s">
        <v>4960</v>
      </c>
      <c r="D1231" s="62" t="s">
        <v>4961</v>
      </c>
      <c r="E1231" s="32">
        <v/>
      </c>
      <c r="F1231" s="33">
        <v/>
      </c>
      <c r="G1231" s="34">
        <v/>
      </c>
      <c r="H1231" s="35">
        <v/>
      </c>
      <c r="I1231" s="36">
        <f/>
        <v/>
      </c>
      <c r="J1231" s="32">
        <v/>
      </c>
      <c r="K1231" s="32">
        <f/>
        <v/>
      </c>
      <c r="L1231" s="32" t="s">
        <v/>
      </c>
      <c r="M1231" s="32" t="s">
        <v/>
      </c>
      <c r="N1231" s="32" t="s">
        <v/>
      </c>
      <!--$VAR_NUOVA_CELLA_PREZZI$-->
    </row>
    <row r="1232" spans="1:16" ht="10.5" customHeight="1" thickTop="1" thickBot="1">
      <c r="B1232" s="32" t="s">
        <v/>
      </c>
      <c r="C1232" s="23" t="s">
        <v/>
      </c>
      <c r="D1232" s="23" t="s">
        <v>4962</v>
      </c>
      <c r="E1232" s="32">
        <v/>
      </c>
      <c r="F1232" s="33">
        <v/>
      </c>
      <c r="G1232" s="34">
        <v/>
      </c>
      <c r="H1232" s="35">
        <v/>
      </c>
      <c r="I1232" s="36">
        <f/>
        <v/>
      </c>
      <c r="J1232" s="32">
        <v/>
      </c>
      <c r="K1232" s="32">
        <f/>
        <v/>
      </c>
      <c r="L1232" s="32" t="s">
        <v/>
      </c>
      <c r="M1232" s="32" t="s">
        <v/>
      </c>
      <c r="N1232" s="32" t="s">
        <v/>
      </c>
      <!--$VAR_NUOVA_CELLA_PREZZI$-->
    </row>
    <row r="1233" spans="1:16" ht="10.5" customHeight="1" thickTop="1" thickBot="1">
      <c r="B1233" s="32" t="s">
        <v/>
      </c>
      <c r="C1233" s="23" t="s">
        <v/>
      </c>
      <c r="D1233" s="23" t="s">
        <v>4963</v>
      </c>
      <c r="E1233" s="32">
        <v/>
      </c>
      <c r="F1233" s="33">
        <v/>
      </c>
      <c r="G1233" s="34">
        <v/>
      </c>
      <c r="H1233" s="35">
        <v>0</v>
      </c>
      <c r="I1233" s="36">
        <f>ROUND(PRODUCT(E1233:H1233),2)</f>
        <v>0.00</v>
      </c>
      <c r="J1233" s="32">
        <v/>
      </c>
      <c r="K1233" s="32">
        <f/>
        <v/>
      </c>
      <c r="L1233" s="32" t="s">
        <v/>
      </c>
      <c r="M1233" s="32" t="s">
        <v/>
      </c>
      <c r="N1233" s="32" t="s">
        <v/>
      </c>
      <!--$VAR_NUOVA_CELLA_PREZZI$-->
    </row>
    <row r="1234" spans="1:16" ht="10.5" customHeight="1" thickTop="1" thickBot="1">
      <c r="B1234" s="32" t="s">
        <v/>
      </c>
      <c r="C1234" s="23" t="s">
        <v/>
      </c>
      <c r="D1234" s="23" t="s">
        <v>4970</v>
      </c>
      <c r="E1234" s="32">
        <v>1.00</v>
      </c>
      <c r="F1234" s="33">
        <v/>
      </c>
      <c r="G1234" s="34">
        <v/>
      </c>
      <c r="H1234" s="35">
        <v/>
      </c>
      <c r="I1234" s="36">
        <f>ROUND(PRODUCT(E1234:H1234),2)</f>
        <v>1.00</v>
      </c>
      <c r="J1234" s="32">
        <v/>
      </c>
      <c r="K1234" s="32">
        <f/>
        <v/>
      </c>
      <c r="L1234" s="32" t="s">
        <v/>
      </c>
      <c r="M1234" s="32" t="s">
        <v/>
      </c>
      <c r="N1234" s="32" t="s">
        <v/>
      </c>
      <!--$VAR_NUOVA_CELLA_PREZZI$-->
    </row>
    <row r="1235" spans="1:16" ht="10.5" customHeight="1" thickTop="1" thickBot="1">
      <c r="B1235" s="32" t="s">
        <v/>
      </c>
      <c r="C1235" s="23" t="s">
        <v/>
      </c>
      <c r="D1235" s="32" t="s">
        <v/>
      </c>
      <c r="E1235" s="32">
        <v/>
      </c>
      <c r="F1235" s="33">
        <v/>
      </c>
      <c r="G1235" s="34">
        <v/>
      </c>
      <c r="H1235" s="35">
        <v/>
      </c>
      <c r="I1235" s="36">
        <f/>
        <v/>
      </c>
      <c r="J1235" s="32">
        <v/>
      </c>
      <c r="K1235" s="32">
        <f/>
        <v/>
      </c>
      <c r="L1235" s="32" t="s">
        <v/>
      </c>
      <c r="M1235" s="32" t="s">
        <v/>
      </c>
      <c r="N1235" s="32" t="s">
        <v>4977</v>
      </c>
      <!--$VAR_NUOVA_CELLA_PREZZI$-->
    </row>
    <row r="1236" spans="1:16" ht="10.5" customHeight="1" thickTop="1" thickBot="1">
      <c r="B1236" s="32" t="s">
        <v/>
      </c>
      <c r="C1236" s="23" t="s">
        <v/>
      </c>
      <c r="D1236" s="32" t="s">
        <v>4978</v>
      </c>
      <c r="E1236" s="32">
        <v/>
      </c>
      <c r="F1236" s="33">
        <v/>
      </c>
      <c r="G1236" s="34">
        <v/>
      </c>
      <c r="H1236" s="35">
        <v/>
      </c>
      <c r="I1236" s="36">
        <f>ROUND(SUM(I1232:I1235),2)</f>
        <v>1.00</v>
      </c>
      <c r="J1236" s="32">
        <v>3273.04</v>
      </c>
      <c r="K1236" s="32">
        <f>ROUND(PRODUCT(I1236:J1236),2)</f>
        <v>3273.04</v>
      </c>
      <c r="L1236" s="32" t="s">
        <v/>
      </c>
      <c r="M1236" s="32" t="s">
        <v/>
      </c>
      <c r="N1236" s="32" t="s">
        <v/>
      </c>
      <!--$VAR_NUOVA_CELLA_PREZZI$-->
    </row>
    <row r="1237" spans="1:16" ht="10.5" customHeight="1" thickTop="1" thickBot="1">
      <c r="B1237" s="32" t="s">
        <v/>
      </c>
      <c r="C1237" s="23" t="s">
        <v/>
      </c>
      <c r="D1237" s="32" t="s">
        <v>4984</v>
      </c>
      <c r="E1237" s="32">
        <v/>
      </c>
      <c r="F1237" s="33">
        <v/>
      </c>
      <c r="G1237" s="34">
        <v/>
      </c>
      <c r="H1237" s="35">
        <v/>
      </c>
      <c r="I1237" s="36">
        <f/>
        <v/>
      </c>
      <c r="J1237" s="32">
        <v/>
      </c>
      <c r="K1237" s="32">
        <f/>
        <v/>
      </c>
      <c r="L1237" s="32" t="s">
        <v/>
      </c>
      <c r="M1237" s="32" t="s">
        <v/>
      </c>
      <c r="N1237" s="32" t="s">
        <v/>
      </c>
      <!--$VAR_NUOVA_CELLA_PREZZI$-->
    </row>
    <row r="1238" spans="1:16" ht="152.666666666667" customHeight="1" thickTop="1" thickBot="1">
      <c r="B1238" s="32" t="s">
        <v>4985</v>
      </c>
      <c r="C1238" s="23" t="s">
        <v>4986</v>
      </c>
      <c r="D1238" s="62" t="s">
        <v>4987</v>
      </c>
      <c r="E1238" s="32">
        <v/>
      </c>
      <c r="F1238" s="33">
        <v/>
      </c>
      <c r="G1238" s="34">
        <v/>
      </c>
      <c r="H1238" s="35">
        <v/>
      </c>
      <c r="I1238" s="36">
        <f/>
        <v/>
      </c>
      <c r="J1238" s="32">
        <v/>
      </c>
      <c r="K1238" s="32">
        <f/>
        <v/>
      </c>
      <c r="L1238" s="32" t="s">
        <v/>
      </c>
      <c r="M1238" s="32" t="s">
        <v/>
      </c>
      <c r="N1238" s="32" t="s">
        <v/>
      </c>
      <!--$VAR_NUOVA_CELLA_PREZZI$-->
    </row>
    <row r="1239" spans="1:16" ht="10.5" customHeight="1" thickTop="1" thickBot="1">
      <c r="B1239" s="32" t="s">
        <v/>
      </c>
      <c r="C1239" s="23" t="s">
        <v/>
      </c>
      <c r="D1239" s="23" t="s">
        <v>4988</v>
      </c>
      <c r="E1239" s="32">
        <v/>
      </c>
      <c r="F1239" s="33">
        <v/>
      </c>
      <c r="G1239" s="34">
        <v/>
      </c>
      <c r="H1239" s="35">
        <v/>
      </c>
      <c r="I1239" s="36">
        <f/>
        <v/>
      </c>
      <c r="J1239" s="32">
        <v/>
      </c>
      <c r="K1239" s="32">
        <f/>
        <v/>
      </c>
      <c r="L1239" s="32" t="s">
        <v/>
      </c>
      <c r="M1239" s="32" t="s">
        <v/>
      </c>
      <c r="N1239" s="32" t="s">
        <v/>
      </c>
      <!--$VAR_NUOVA_CELLA_PREZZI$-->
    </row>
    <row r="1240" spans="1:16" ht="10.5" customHeight="1" thickTop="1" thickBot="1">
      <c r="B1240" s="32" t="s">
        <v/>
      </c>
      <c r="C1240" s="23" t="s">
        <v/>
      </c>
      <c r="D1240" s="23" t="s">
        <v>4989</v>
      </c>
      <c r="E1240" s="32">
        <v/>
      </c>
      <c r="F1240" s="33">
        <v/>
      </c>
      <c r="G1240" s="34">
        <v/>
      </c>
      <c r="H1240" s="35">
        <v>0</v>
      </c>
      <c r="I1240" s="36">
        <f>ROUND(PRODUCT(E1240:H1240),2)</f>
        <v>0.00</v>
      </c>
      <c r="J1240" s="32">
        <v/>
      </c>
      <c r="K1240" s="32">
        <f/>
        <v/>
      </c>
      <c r="L1240" s="32" t="s">
        <v/>
      </c>
      <c r="M1240" s="32" t="s">
        <v/>
      </c>
      <c r="N1240" s="32" t="s">
        <v/>
      </c>
      <!--$VAR_NUOVA_CELLA_PREZZI$-->
    </row>
    <row r="1241" spans="1:16" ht="10.5" customHeight="1" thickTop="1" thickBot="1">
      <c r="B1241" s="32" t="s">
        <v/>
      </c>
      <c r="C1241" s="23" t="s">
        <v/>
      </c>
      <c r="D1241" s="23" t="s">
        <v>4996</v>
      </c>
      <c r="E1241" s="32">
        <v>1.00</v>
      </c>
      <c r="F1241" s="33">
        <v/>
      </c>
      <c r="G1241" s="34">
        <v/>
      </c>
      <c r="H1241" s="35">
        <v/>
      </c>
      <c r="I1241" s="36">
        <f>ROUND(PRODUCT(E1241:H1241),2)</f>
        <v>1.00</v>
      </c>
      <c r="J1241" s="32">
        <v/>
      </c>
      <c r="K1241" s="32">
        <f/>
        <v/>
      </c>
      <c r="L1241" s="32" t="s">
        <v/>
      </c>
      <c r="M1241" s="32" t="s">
        <v/>
      </c>
      <c r="N1241" s="32" t="s">
        <v/>
      </c>
      <!--$VAR_NUOVA_CELLA_PREZZI$-->
    </row>
    <row r="1242" spans="1:16" ht="10.5" customHeight="1" thickTop="1" thickBot="1">
      <c r="B1242" s="32" t="s">
        <v/>
      </c>
      <c r="C1242" s="23" t="s">
        <v/>
      </c>
      <c r="D1242" s="32" t="s">
        <v/>
      </c>
      <c r="E1242" s="32">
        <v/>
      </c>
      <c r="F1242" s="33">
        <v/>
      </c>
      <c r="G1242" s="34">
        <v/>
      </c>
      <c r="H1242" s="35">
        <v/>
      </c>
      <c r="I1242" s="36">
        <f/>
        <v/>
      </c>
      <c r="J1242" s="32">
        <v/>
      </c>
      <c r="K1242" s="32">
        <f/>
        <v/>
      </c>
      <c r="L1242" s="32" t="s">
        <v/>
      </c>
      <c r="M1242" s="32" t="s">
        <v/>
      </c>
      <c r="N1242" s="32" t="s">
        <v>5003</v>
      </c>
      <!--$VAR_NUOVA_CELLA_PREZZI$-->
    </row>
    <row r="1243" spans="1:16" ht="10.5" customHeight="1" thickTop="1" thickBot="1">
      <c r="B1243" s="32" t="s">
        <v/>
      </c>
      <c r="C1243" s="23" t="s">
        <v/>
      </c>
      <c r="D1243" s="32" t="s">
        <v>5004</v>
      </c>
      <c r="E1243" s="32">
        <v/>
      </c>
      <c r="F1243" s="33">
        <v/>
      </c>
      <c r="G1243" s="34">
        <v/>
      </c>
      <c r="H1243" s="35">
        <v/>
      </c>
      <c r="I1243" s="36">
        <f>ROUND(SUM(I1239:I1242),2)</f>
        <v>1.00</v>
      </c>
      <c r="J1243" s="32">
        <v>265.41</v>
      </c>
      <c r="K1243" s="32">
        <f>ROUND(PRODUCT(I1243:J1243),2)</f>
        <v>265.41</v>
      </c>
      <c r="L1243" s="32" t="s">
        <v/>
      </c>
      <c r="M1243" s="32" t="s">
        <v/>
      </c>
      <c r="N1243" s="32" t="s">
        <v/>
      </c>
      <!--$VAR_NUOVA_CELLA_PREZZI$-->
    </row>
    <row r="1244" spans="1:16" ht="10.5" customHeight="1" thickTop="1" thickBot="1">
      <c r="B1244" s="32" t="s">
        <v/>
      </c>
      <c r="C1244" s="23" t="s">
        <v/>
      </c>
      <c r="D1244" s="32" t="s">
        <v>5010</v>
      </c>
      <c r="E1244" s="32">
        <v/>
      </c>
      <c r="F1244" s="33">
        <v/>
      </c>
      <c r="G1244" s="34">
        <v/>
      </c>
      <c r="H1244" s="35">
        <v/>
      </c>
      <c r="I1244" s="36">
        <f/>
        <v/>
      </c>
      <c r="J1244" s="32">
        <v/>
      </c>
      <c r="K1244" s="32">
        <f/>
        <v/>
      </c>
      <c r="L1244" s="32" t="s">
        <v/>
      </c>
      <c r="M1244" s="32" t="s">
        <v/>
      </c>
      <c r="N1244" s="32" t="s">
        <v/>
      </c>
      <!--$VAR_NUOVA_CELLA_PREZZI$-->
    </row>
    <row r="1245" spans="1:16" ht="140.333333333333" customHeight="1" thickTop="1" thickBot="1">
      <c r="B1245" s="32" t="s">
        <v>5011</v>
      </c>
      <c r="C1245" s="23" t="s">
        <v>5012</v>
      </c>
      <c r="D1245" s="62" t="s">
        <v>5013</v>
      </c>
      <c r="E1245" s="32">
        <v/>
      </c>
      <c r="F1245" s="33">
        <v/>
      </c>
      <c r="G1245" s="34">
        <v/>
      </c>
      <c r="H1245" s="35">
        <v/>
      </c>
      <c r="I1245" s="36">
        <f/>
        <v/>
      </c>
      <c r="J1245" s="32">
        <v/>
      </c>
      <c r="K1245" s="32">
        <f/>
        <v/>
      </c>
      <c r="L1245" s="32" t="s">
        <v/>
      </c>
      <c r="M1245" s="32" t="s">
        <v/>
      </c>
      <c r="N1245" s="32" t="s">
        <v/>
      </c>
      <!--$VAR_NUOVA_CELLA_PREZZI$-->
    </row>
    <row r="1246" spans="1:16" ht="10.5" customHeight="1" thickTop="1" thickBot="1">
      <c r="B1246" s="32" t="s">
        <v/>
      </c>
      <c r="C1246" s="23" t="s">
        <v/>
      </c>
      <c r="D1246" s="23" t="s">
        <v>5014</v>
      </c>
      <c r="E1246" s="32">
        <v/>
      </c>
      <c r="F1246" s="33">
        <v/>
      </c>
      <c r="G1246" s="34">
        <v/>
      </c>
      <c r="H1246" s="35">
        <v/>
      </c>
      <c r="I1246" s="36">
        <f/>
        <v/>
      </c>
      <c r="J1246" s="32">
        <v/>
      </c>
      <c r="K1246" s="32">
        <f/>
        <v/>
      </c>
      <c r="L1246" s="32" t="s">
        <v/>
      </c>
      <c r="M1246" s="32" t="s">
        <v/>
      </c>
      <c r="N1246" s="32" t="s">
        <v/>
      </c>
      <!--$VAR_NUOVA_CELLA_PREZZI$-->
    </row>
    <row r="1247" spans="1:16" ht="10.5" customHeight="1" thickTop="1" thickBot="1">
      <c r="B1247" s="32" t="s">
        <v/>
      </c>
      <c r="C1247" s="23" t="s">
        <v/>
      </c>
      <c r="D1247" s="23" t="s">
        <v>5015</v>
      </c>
      <c r="E1247" s="32">
        <v/>
      </c>
      <c r="F1247" s="33">
        <v/>
      </c>
      <c r="G1247" s="34">
        <v/>
      </c>
      <c r="H1247" s="35">
        <v>0</v>
      </c>
      <c r="I1247" s="36">
        <f>ROUND(PRODUCT(E1247:H1247),2)</f>
        <v>0.00</v>
      </c>
      <c r="J1247" s="32">
        <v/>
      </c>
      <c r="K1247" s="32">
        <f/>
        <v/>
      </c>
      <c r="L1247" s="32" t="s">
        <v/>
      </c>
      <c r="M1247" s="32" t="s">
        <v/>
      </c>
      <c r="N1247" s="32" t="s">
        <v/>
      </c>
      <!--$VAR_NUOVA_CELLA_PREZZI$-->
    </row>
    <row r="1248" spans="1:16" ht="10.5" customHeight="1" thickTop="1" thickBot="1">
      <c r="B1248" s="32" t="s">
        <v/>
      </c>
      <c r="C1248" s="23" t="s">
        <v/>
      </c>
      <c r="D1248" s="23" t="s">
        <v>5022</v>
      </c>
      <c r="E1248" s="32">
        <v>1.00</v>
      </c>
      <c r="F1248" s="33">
        <v/>
      </c>
      <c r="G1248" s="34">
        <v/>
      </c>
      <c r="H1248" s="35">
        <v/>
      </c>
      <c r="I1248" s="36">
        <f>ROUND(PRODUCT(E1248:H1248),2)</f>
        <v>1.00</v>
      </c>
      <c r="J1248" s="32">
        <v/>
      </c>
      <c r="K1248" s="32">
        <f/>
        <v/>
      </c>
      <c r="L1248" s="32" t="s">
        <v/>
      </c>
      <c r="M1248" s="32" t="s">
        <v/>
      </c>
      <c r="N1248" s="32" t="s">
        <v/>
      </c>
      <!--$VAR_NUOVA_CELLA_PREZZI$-->
    </row>
    <row r="1249" spans="1:16" ht="10.5" customHeight="1" thickTop="1" thickBot="1">
      <c r="B1249" s="32" t="s">
        <v/>
      </c>
      <c r="C1249" s="23" t="s">
        <v/>
      </c>
      <c r="D1249" s="32" t="s">
        <v/>
      </c>
      <c r="E1249" s="32">
        <v/>
      </c>
      <c r="F1249" s="33">
        <v/>
      </c>
      <c r="G1249" s="34">
        <v/>
      </c>
      <c r="H1249" s="35">
        <v/>
      </c>
      <c r="I1249" s="36">
        <f/>
        <v/>
      </c>
      <c r="J1249" s="32">
        <v/>
      </c>
      <c r="K1249" s="32">
        <f/>
        <v/>
      </c>
      <c r="L1249" s="32" t="s">
        <v/>
      </c>
      <c r="M1249" s="32" t="s">
        <v/>
      </c>
      <c r="N1249" s="32" t="s">
        <v>5029</v>
      </c>
      <!--$VAR_NUOVA_CELLA_PREZZI$-->
    </row>
    <row r="1250" spans="1:16" ht="10.5" customHeight="1" thickTop="1" thickBot="1">
      <c r="B1250" s="32" t="s">
        <v/>
      </c>
      <c r="C1250" s="23" t="s">
        <v/>
      </c>
      <c r="D1250" s="32" t="s">
        <v>5030</v>
      </c>
      <c r="E1250" s="32">
        <v/>
      </c>
      <c r="F1250" s="33">
        <v/>
      </c>
      <c r="G1250" s="34">
        <v/>
      </c>
      <c r="H1250" s="35">
        <v/>
      </c>
      <c r="I1250" s="36">
        <f>ROUND(SUM(I1246:I1249),2)</f>
        <v>1.00</v>
      </c>
      <c r="J1250" s="32">
        <v>290.82</v>
      </c>
      <c r="K1250" s="32">
        <f>ROUND(PRODUCT(I1250:J1250),2)</f>
        <v>290.82</v>
      </c>
      <c r="L1250" s="32" t="s">
        <v/>
      </c>
      <c r="M1250" s="32" t="s">
        <v/>
      </c>
      <c r="N1250" s="32" t="s">
        <v/>
      </c>
      <!--$VAR_NUOVA_CELLA_PREZZI$-->
    </row>
    <row r="1251" spans="1:16" ht="10.5" customHeight="1" thickTop="1" thickBot="1">
      <c r="B1251" s="32" t="s">
        <v/>
      </c>
      <c r="C1251" s="23" t="s">
        <v/>
      </c>
      <c r="D1251" s="32" t="s">
        <v>5036</v>
      </c>
      <c r="E1251" s="32">
        <v/>
      </c>
      <c r="F1251" s="33">
        <v/>
      </c>
      <c r="G1251" s="34">
        <v/>
      </c>
      <c r="H1251" s="35">
        <v/>
      </c>
      <c r="I1251" s="36">
        <f/>
        <v/>
      </c>
      <c r="J1251" s="32">
        <v/>
      </c>
      <c r="K1251" s="32">
        <f/>
        <v/>
      </c>
      <c r="L1251" s="32" t="s">
        <v/>
      </c>
      <c r="M1251" s="32" t="s">
        <v/>
      </c>
      <c r="N1251" s="32" t="s">
        <v/>
      </c>
      <!--$VAR_NUOVA_CELLA_PREZZI$-->
    </row>
    <row r="1252" spans="1:16" ht="98.1666666666667" customHeight="1" thickTop="1" thickBot="1">
      <c r="B1252" s="32" t="s">
        <v>5037</v>
      </c>
      <c r="C1252" s="23" t="s">
        <v>5038</v>
      </c>
      <c r="D1252" s="62" t="s">
        <v>5039</v>
      </c>
      <c r="E1252" s="32">
        <v/>
      </c>
      <c r="F1252" s="33">
        <v/>
      </c>
      <c r="G1252" s="34">
        <v/>
      </c>
      <c r="H1252" s="35">
        <v/>
      </c>
      <c r="I1252" s="36">
        <f/>
        <v/>
      </c>
      <c r="J1252" s="32">
        <v/>
      </c>
      <c r="K1252" s="32">
        <f/>
        <v/>
      </c>
      <c r="L1252" s="32" t="s">
        <v/>
      </c>
      <c r="M1252" s="32" t="s">
        <v/>
      </c>
      <c r="N1252" s="32" t="s">
        <v/>
      </c>
      <!--$VAR_NUOVA_CELLA_PREZZI$-->
    </row>
    <row r="1253" spans="1:16" ht="10.5" customHeight="1" thickTop="1" thickBot="1">
      <c r="B1253" s="32" t="s">
        <v/>
      </c>
      <c r="C1253" s="23" t="s">
        <v/>
      </c>
      <c r="D1253" s="23" t="s">
        <v>5040</v>
      </c>
      <c r="E1253" s="32">
        <v/>
      </c>
      <c r="F1253" s="33">
        <v/>
      </c>
      <c r="G1253" s="34">
        <v/>
      </c>
      <c r="H1253" s="35">
        <v/>
      </c>
      <c r="I1253" s="36">
        <f/>
        <v/>
      </c>
      <c r="J1253" s="32">
        <v/>
      </c>
      <c r="K1253" s="32">
        <f/>
        <v/>
      </c>
      <c r="L1253" s="32" t="s">
        <v/>
      </c>
      <c r="M1253" s="32" t="s">
        <v/>
      </c>
      <c r="N1253" s="32" t="s">
        <v/>
      </c>
      <!--$VAR_NUOVA_CELLA_PREZZI$-->
    </row>
    <row r="1254" spans="1:16" ht="10.5" customHeight="1" thickTop="1" thickBot="1">
      <c r="B1254" s="32" t="s">
        <v/>
      </c>
      <c r="C1254" s="23" t="s">
        <v/>
      </c>
      <c r="D1254" s="23" t="s">
        <v>5041</v>
      </c>
      <c r="E1254" s="32">
        <v/>
      </c>
      <c r="F1254" s="33">
        <v/>
      </c>
      <c r="G1254" s="34">
        <v/>
      </c>
      <c r="H1254" s="35">
        <v>0</v>
      </c>
      <c r="I1254" s="36">
        <f>ROUND(PRODUCT(E1254:H1254),2)</f>
        <v>0.00</v>
      </c>
      <c r="J1254" s="32">
        <v/>
      </c>
      <c r="K1254" s="32">
        <f/>
        <v/>
      </c>
      <c r="L1254" s="32" t="s">
        <v/>
      </c>
      <c r="M1254" s="32" t="s">
        <v/>
      </c>
      <c r="N1254" s="32" t="s">
        <v/>
      </c>
      <!--$VAR_NUOVA_CELLA_PREZZI$-->
    </row>
    <row r="1255" spans="1:16" ht="10.5" customHeight="1" thickTop="1" thickBot="1">
      <c r="B1255" s="32" t="s">
        <v/>
      </c>
      <c r="C1255" s="23" t="s">
        <v/>
      </c>
      <c r="D1255" s="23" t="s">
        <v>5048</v>
      </c>
      <c r="E1255" s="32">
        <v>4.00</v>
      </c>
      <c r="F1255" s="33">
        <v/>
      </c>
      <c r="G1255" s="34">
        <v/>
      </c>
      <c r="H1255" s="35">
        <v/>
      </c>
      <c r="I1255" s="36">
        <f>ROUND(PRODUCT(E1255:H1255),2)</f>
        <v>4.00</v>
      </c>
      <c r="J1255" s="32">
        <v/>
      </c>
      <c r="K1255" s="32">
        <f/>
        <v/>
      </c>
      <c r="L1255" s="32" t="s">
        <v/>
      </c>
      <c r="M1255" s="32" t="s">
        <v/>
      </c>
      <c r="N1255" s="32" t="s">
        <v/>
      </c>
      <!--$VAR_NUOVA_CELLA_PREZZI$-->
    </row>
    <row r="1256" spans="1:16" ht="10.5" customHeight="1" thickTop="1" thickBot="1">
      <c r="B1256" s="32" t="s">
        <v/>
      </c>
      <c r="C1256" s="23" t="s">
        <v/>
      </c>
      <c r="D1256" s="32" t="s">
        <v/>
      </c>
      <c r="E1256" s="32">
        <v/>
      </c>
      <c r="F1256" s="33">
        <v/>
      </c>
      <c r="G1256" s="34">
        <v/>
      </c>
      <c r="H1256" s="35">
        <v/>
      </c>
      <c r="I1256" s="36">
        <f/>
        <v/>
      </c>
      <c r="J1256" s="32">
        <v/>
      </c>
      <c r="K1256" s="32">
        <f/>
        <v/>
      </c>
      <c r="L1256" s="32" t="s">
        <v/>
      </c>
      <c r="M1256" s="32" t="s">
        <v/>
      </c>
      <c r="N1256" s="32" t="s">
        <v>5055</v>
      </c>
      <!--$VAR_NUOVA_CELLA_PREZZI$-->
    </row>
    <row r="1257" spans="1:16" ht="10.5" customHeight="1" thickTop="1" thickBot="1">
      <c r="B1257" s="32" t="s">
        <v/>
      </c>
      <c r="C1257" s="23" t="s">
        <v/>
      </c>
      <c r="D1257" s="32" t="s">
        <v>5056</v>
      </c>
      <c r="E1257" s="32">
        <v/>
      </c>
      <c r="F1257" s="33">
        <v/>
      </c>
      <c r="G1257" s="34">
        <v/>
      </c>
      <c r="H1257" s="35">
        <v/>
      </c>
      <c r="I1257" s="36">
        <f>ROUND(SUM(I1253:I1256),2)</f>
        <v>4.00</v>
      </c>
      <c r="J1257" s="32">
        <v>64.57</v>
      </c>
      <c r="K1257" s="32">
        <f>ROUND(PRODUCT(I1257:J1257),2)</f>
        <v>258.28</v>
      </c>
      <c r="L1257" s="32" t="s">
        <v/>
      </c>
      <c r="M1257" s="32" t="s">
        <v/>
      </c>
      <c r="N1257" s="32" t="s">
        <v/>
      </c>
      <!--$VAR_NUOVA_CELLA_PREZZI$-->
    </row>
    <row r="1258" spans="1:16" ht="10.5" customHeight="1" thickTop="1" thickBot="1">
      <c r="B1258" s="32" t="s">
        <v/>
      </c>
      <c r="C1258" s="23" t="s">
        <v/>
      </c>
      <c r="D1258" s="32" t="s">
        <v>5062</v>
      </c>
      <c r="E1258" s="32">
        <v/>
      </c>
      <c r="F1258" s="33">
        <v/>
      </c>
      <c r="G1258" s="34">
        <v/>
      </c>
      <c r="H1258" s="35">
        <v/>
      </c>
      <c r="I1258" s="36">
        <f/>
        <v/>
      </c>
      <c r="J1258" s="32">
        <v/>
      </c>
      <c r="K1258" s="32">
        <f/>
        <v/>
      </c>
      <c r="L1258" s="32" t="s">
        <v/>
      </c>
      <c r="M1258" s="32" t="s">
        <v/>
      </c>
      <c r="N1258" s="32" t="s">
        <v/>
      </c>
      <!--$VAR_NUOVA_CELLA_PREZZI$-->
    </row>
    <row r="1259" spans="1:16" ht="83.5" customHeight="1" thickTop="1" thickBot="1">
      <c r="B1259" s="32" t="s">
        <v>5063</v>
      </c>
      <c r="C1259" s="23" t="s">
        <v>5064</v>
      </c>
      <c r="D1259" s="62" t="s">
        <v>5065</v>
      </c>
      <c r="E1259" s="32">
        <v/>
      </c>
      <c r="F1259" s="33">
        <v/>
      </c>
      <c r="G1259" s="34">
        <v/>
      </c>
      <c r="H1259" s="35">
        <v/>
      </c>
      <c r="I1259" s="36">
        <f/>
        <v/>
      </c>
      <c r="J1259" s="32">
        <v/>
      </c>
      <c r="K1259" s="32">
        <f/>
        <v/>
      </c>
      <c r="L1259" s="32" t="s">
        <v/>
      </c>
      <c r="M1259" s="32" t="s">
        <v/>
      </c>
      <c r="N1259" s="32" t="s">
        <v/>
      </c>
      <!--$VAR_NUOVA_CELLA_PREZZI$-->
    </row>
    <row r="1260" spans="1:16" ht="10.5" customHeight="1" thickTop="1" thickBot="1">
      <c r="B1260" s="32" t="s">
        <v/>
      </c>
      <c r="C1260" s="23" t="s">
        <v/>
      </c>
      <c r="D1260" s="23" t="s">
        <v>5066</v>
      </c>
      <c r="E1260" s="32">
        <v/>
      </c>
      <c r="F1260" s="33">
        <v/>
      </c>
      <c r="G1260" s="34">
        <v/>
      </c>
      <c r="H1260" s="35">
        <v/>
      </c>
      <c r="I1260" s="36">
        <f/>
        <v/>
      </c>
      <c r="J1260" s="32">
        <v/>
      </c>
      <c r="K1260" s="32">
        <f/>
        <v/>
      </c>
      <c r="L1260" s="32" t="s">
        <v/>
      </c>
      <c r="M1260" s="32" t="s">
        <v/>
      </c>
      <c r="N1260" s="32" t="s">
        <v/>
      </c>
      <!--$VAR_NUOVA_CELLA_PREZZI$-->
    </row>
    <row r="1261" spans="1:16" ht="10.5" customHeight="1" thickTop="1" thickBot="1">
      <c r="B1261" s="32" t="s">
        <v/>
      </c>
      <c r="C1261" s="23" t="s">
        <v/>
      </c>
      <c r="D1261" s="23" t="s">
        <v>5067</v>
      </c>
      <c r="E1261" s="32">
        <v>1.00</v>
      </c>
      <c r="F1261" s="33">
        <v/>
      </c>
      <c r="G1261" s="34">
        <v/>
      </c>
      <c r="H1261" s="35">
        <v/>
      </c>
      <c r="I1261" s="36">
        <f>ROUND(PRODUCT(E1261:H1261),2)</f>
        <v>1.00</v>
      </c>
      <c r="J1261" s="32">
        <v/>
      </c>
      <c r="K1261" s="32">
        <f/>
        <v/>
      </c>
      <c r="L1261" s="32" t="s">
        <v/>
      </c>
      <c r="M1261" s="32" t="s">
        <v/>
      </c>
      <c r="N1261" s="32" t="s">
        <v/>
      </c>
      <!--$VAR_NUOVA_CELLA_PREZZI$-->
    </row>
    <row r="1262" spans="1:16" ht="10.5" customHeight="1" thickTop="1" thickBot="1">
      <c r="B1262" s="32" t="s">
        <v/>
      </c>
      <c r="C1262" s="23" t="s">
        <v/>
      </c>
      <c r="D1262" s="32" t="s">
        <v/>
      </c>
      <c r="E1262" s="32">
        <v/>
      </c>
      <c r="F1262" s="33">
        <v/>
      </c>
      <c r="G1262" s="34">
        <v/>
      </c>
      <c r="H1262" s="35">
        <v/>
      </c>
      <c r="I1262" s="36">
        <f/>
        <v/>
      </c>
      <c r="J1262" s="32">
        <v/>
      </c>
      <c r="K1262" s="32">
        <f/>
        <v/>
      </c>
      <c r="L1262" s="32" t="s">
        <v/>
      </c>
      <c r="M1262" s="32" t="s">
        <v/>
      </c>
      <c r="N1262" s="32" t="s">
        <v>5074</v>
      </c>
      <!--$VAR_NUOVA_CELLA_PREZZI$-->
    </row>
    <row r="1263" spans="1:16" ht="10.5" customHeight="1" thickTop="1" thickBot="1">
      <c r="B1263" s="32" t="s">
        <v/>
      </c>
      <c r="C1263" s="23" t="s">
        <v/>
      </c>
      <c r="D1263" s="32" t="s">
        <v>5075</v>
      </c>
      <c r="E1263" s="32">
        <v/>
      </c>
      <c r="F1263" s="33">
        <v/>
      </c>
      <c r="G1263" s="34">
        <v/>
      </c>
      <c r="H1263" s="35">
        <v/>
      </c>
      <c r="I1263" s="36">
        <f>ROUND(SUM(I1260:I1262),2)</f>
        <v>1.00</v>
      </c>
      <c r="J1263" s="32">
        <v>2996.96</v>
      </c>
      <c r="K1263" s="32">
        <f>ROUND(PRODUCT(I1263:J1263),2)</f>
        <v>2996.96</v>
      </c>
      <c r="L1263" s="32" t="s">
        <v/>
      </c>
      <c r="M1263" s="32" t="s">
        <v/>
      </c>
      <c r="N1263" s="32" t="s">
        <v/>
      </c>
      <!--$VAR_NUOVA_CELLA_PREZZI$-->
    </row>
    <row r="1264" spans="1:16" ht="10.5" customHeight="1" thickTop="1" thickBot="1">
      <c r="B1264" s="32" t="s">
        <v/>
      </c>
      <c r="C1264" s="23" t="s">
        <v/>
      </c>
      <c r="D1264" s="32" t="s">
        <v>5081</v>
      </c>
      <c r="E1264" s="32">
        <v/>
      </c>
      <c r="F1264" s="33">
        <v/>
      </c>
      <c r="G1264" s="34">
        <v/>
      </c>
      <c r="H1264" s="35">
        <v/>
      </c>
      <c r="I1264" s="36">
        <f/>
        <v/>
      </c>
      <c r="J1264" s="32">
        <v/>
      </c>
      <c r="K1264" s="32">
        <f/>
        <v/>
      </c>
      <c r="L1264" s="32" t="s">
        <v/>
      </c>
      <c r="M1264" s="32" t="s">
        <v/>
      </c>
      <c r="N1264" s="32" t="s">
        <v/>
      </c>
      <!--$VAR_NUOVA_CELLA_PREZZI$-->
    </row>
    <row r="1265" spans="1:16" ht="42" customHeight="1" thickTop="1" thickBot="1">
      <c r="B1265" s="32" t="s">
        <v>5082</v>
      </c>
      <c r="C1265" s="23" t="s">
        <v>5083</v>
      </c>
      <c r="D1265" s="62" t="s">
        <v>5084</v>
      </c>
      <c r="E1265" s="32">
        <v/>
      </c>
      <c r="F1265" s="33">
        <v/>
      </c>
      <c r="G1265" s="34">
        <v/>
      </c>
      <c r="H1265" s="35">
        <v/>
      </c>
      <c r="I1265" s="36">
        <f/>
        <v/>
      </c>
      <c r="J1265" s="32">
        <v/>
      </c>
      <c r="K1265" s="32">
        <f/>
        <v/>
      </c>
      <c r="L1265" s="32" t="s">
        <v/>
      </c>
      <c r="M1265" s="32" t="s">
        <v/>
      </c>
      <c r="N1265" s="32" t="s">
        <v/>
      </c>
      <!--$VAR_NUOVA_CELLA_PREZZI$-->
    </row>
    <row r="1266" spans="1:16" ht="10.5" customHeight="1" thickTop="1" thickBot="1">
      <c r="B1266" s="32" t="s">
        <v/>
      </c>
      <c r="C1266" s="23" t="s">
        <v/>
      </c>
      <c r="D1266" s="23" t="s">
        <v>5085</v>
      </c>
      <c r="E1266" s="32">
        <v/>
      </c>
      <c r="F1266" s="33">
        <v/>
      </c>
      <c r="G1266" s="34">
        <v/>
      </c>
      <c r="H1266" s="35">
        <v/>
      </c>
      <c r="I1266" s="36">
        <f/>
        <v/>
      </c>
      <c r="J1266" s="32">
        <v/>
      </c>
      <c r="K1266" s="32">
        <f/>
        <v/>
      </c>
      <c r="L1266" s="32" t="s">
        <v/>
      </c>
      <c r="M1266" s="32" t="s">
        <v/>
      </c>
      <c r="N1266" s="32" t="s">
        <v/>
      </c>
      <!--$VAR_NUOVA_CELLA_PREZZI$-->
    </row>
    <row r="1267" spans="1:16" ht="10.5" customHeight="1" thickTop="1" thickBot="1">
      <c r="B1267" s="32" t="s">
        <v/>
      </c>
      <c r="C1267" s="23" t="s">
        <v/>
      </c>
      <c r="D1267" s="23" t="s">
        <v>5086</v>
      </c>
      <c r="E1267" s="32">
        <v>7.00</v>
      </c>
      <c r="F1267" s="33">
        <v/>
      </c>
      <c r="G1267" s="34">
        <v/>
      </c>
      <c r="H1267" s="35">
        <v/>
      </c>
      <c r="I1267" s="36">
        <f>ROUND(PRODUCT(E1267:H1267),2)</f>
        <v>7.00</v>
      </c>
      <c r="J1267" s="32">
        <v/>
      </c>
      <c r="K1267" s="32">
        <f/>
        <v/>
      </c>
      <c r="L1267" s="32" t="s">
        <v/>
      </c>
      <c r="M1267" s="32" t="s">
        <v/>
      </c>
      <c r="N1267" s="32" t="s">
        <v/>
      </c>
      <!--$VAR_NUOVA_CELLA_PREZZI$-->
    </row>
    <row r="1268" spans="1:16" ht="10.5" customHeight="1" thickTop="1" thickBot="1">
      <c r="B1268" s="32" t="s">
        <v/>
      </c>
      <c r="C1268" s="23" t="s">
        <v/>
      </c>
      <c r="D1268" s="32" t="s">
        <v/>
      </c>
      <c r="E1268" s="32">
        <v/>
      </c>
      <c r="F1268" s="33">
        <v/>
      </c>
      <c r="G1268" s="34">
        <v/>
      </c>
      <c r="H1268" s="35">
        <v/>
      </c>
      <c r="I1268" s="36">
        <f/>
        <v/>
      </c>
      <c r="J1268" s="32">
        <v/>
      </c>
      <c r="K1268" s="32">
        <f/>
        <v/>
      </c>
      <c r="L1268" s="32" t="s">
        <v/>
      </c>
      <c r="M1268" s="32" t="s">
        <v/>
      </c>
      <c r="N1268" s="32" t="s">
        <v>5093</v>
      </c>
      <!--$VAR_NUOVA_CELLA_PREZZI$-->
    </row>
    <row r="1269" spans="1:16" ht="10.5" customHeight="1" thickTop="1" thickBot="1">
      <c r="B1269" s="32" t="s">
        <v/>
      </c>
      <c r="C1269" s="23" t="s">
        <v/>
      </c>
      <c r="D1269" s="32" t="s">
        <v>5094</v>
      </c>
      <c r="E1269" s="32">
        <v/>
      </c>
      <c r="F1269" s="33">
        <v/>
      </c>
      <c r="G1269" s="34">
        <v/>
      </c>
      <c r="H1269" s="35">
        <v/>
      </c>
      <c r="I1269" s="36">
        <f>ROUND(SUM(I1266:I1268),2)</f>
        <v>7.00</v>
      </c>
      <c r="J1269" s="32">
        <v>195.60</v>
      </c>
      <c r="K1269" s="32">
        <f>ROUND(PRODUCT(I1269:J1269),2)</f>
        <v>1369.20</v>
      </c>
      <c r="L1269" s="32" t="s">
        <v/>
      </c>
      <c r="M1269" s="32" t="s">
        <v/>
      </c>
      <c r="N1269" s="32" t="s">
        <v/>
      </c>
      <!--$VAR_NUOVA_CELLA_PREZZI$-->
    </row>
    <row r="1270" spans="1:16" ht="10.5" customHeight="1" thickTop="1" thickBot="1">
      <c r="B1270" s="32" t="s">
        <v/>
      </c>
      <c r="C1270" s="23" t="s">
        <v/>
      </c>
      <c r="D1270" s="32" t="s">
        <v>5100</v>
      </c>
      <c r="E1270" s="32">
        <v/>
      </c>
      <c r="F1270" s="33">
        <v/>
      </c>
      <c r="G1270" s="34">
        <v/>
      </c>
      <c r="H1270" s="35">
        <v/>
      </c>
      <c r="I1270" s="36">
        <f/>
        <v/>
      </c>
      <c r="J1270" s="32">
        <v/>
      </c>
      <c r="K1270" s="32">
        <f/>
        <v/>
      </c>
      <c r="L1270" s="32" t="s">
        <v/>
      </c>
      <c r="M1270" s="32" t="s">
        <v/>
      </c>
      <c r="N1270" s="32" t="s">
        <v/>
      </c>
      <!--$VAR_NUOVA_CELLA_PREZZI$-->
    </row>
    <row r="1271" spans="1:16" ht="215.833333333333" customHeight="1" thickTop="1" thickBot="1">
      <c r="B1271" s="32" t="s">
        <v>5101</v>
      </c>
      <c r="C1271" s="23" t="s">
        <v>5102</v>
      </c>
      <c r="D1271" s="62" t="s">
        <v>5103</v>
      </c>
      <c r="E1271" s="32">
        <v/>
      </c>
      <c r="F1271" s="33">
        <v/>
      </c>
      <c r="G1271" s="34">
        <v/>
      </c>
      <c r="H1271" s="35">
        <v/>
      </c>
      <c r="I1271" s="36">
        <f/>
        <v/>
      </c>
      <c r="J1271" s="32">
        <v/>
      </c>
      <c r="K1271" s="32">
        <f/>
        <v/>
      </c>
      <c r="L1271" s="32" t="s">
        <v/>
      </c>
      <c r="M1271" s="32" t="s">
        <v/>
      </c>
      <c r="N1271" s="32" t="s">
        <v/>
      </c>
      <!--$VAR_NUOVA_CELLA_PREZZI$-->
    </row>
    <row r="1272" spans="1:16" ht="10.5" customHeight="1" thickTop="1" thickBot="1">
      <c r="B1272" s="32" t="s">
        <v/>
      </c>
      <c r="C1272" s="23" t="s">
        <v/>
      </c>
      <c r="D1272" s="23" t="s">
        <v>5104</v>
      </c>
      <c r="E1272" s="32">
        <v/>
      </c>
      <c r="F1272" s="33">
        <v/>
      </c>
      <c r="G1272" s="34">
        <v/>
      </c>
      <c r="H1272" s="35">
        <v/>
      </c>
      <c r="I1272" s="36">
        <f/>
        <v/>
      </c>
      <c r="J1272" s="32">
        <v/>
      </c>
      <c r="K1272" s="32">
        <f/>
        <v/>
      </c>
      <c r="L1272" s="32" t="s">
        <v/>
      </c>
      <c r="M1272" s="32" t="s">
        <v/>
      </c>
      <c r="N1272" s="32" t="s">
        <v/>
      </c>
      <!--$VAR_NUOVA_CELLA_PREZZI$-->
    </row>
    <row r="1273" spans="1:16" ht="10.5" customHeight="1" thickTop="1" thickBot="1">
      <c r="B1273" s="32" t="s">
        <v/>
      </c>
      <c r="C1273" s="23" t="s">
        <v/>
      </c>
      <c r="D1273" s="23" t="s">
        <v>5105</v>
      </c>
      <c r="E1273" s="32">
        <v>1.00</v>
      </c>
      <c r="F1273" s="33">
        <v/>
      </c>
      <c r="G1273" s="34">
        <v/>
      </c>
      <c r="H1273" s="35">
        <v/>
      </c>
      <c r="I1273" s="36">
        <f>ROUND(PRODUCT(E1273:H1273),2)</f>
        <v>1.00</v>
      </c>
      <c r="J1273" s="32">
        <v/>
      </c>
      <c r="K1273" s="32">
        <f/>
        <v/>
      </c>
      <c r="L1273" s="32" t="s">
        <v/>
      </c>
      <c r="M1273" s="32" t="s">
        <v/>
      </c>
      <c r="N1273" s="32" t="s">
        <v/>
      </c>
      <!--$VAR_NUOVA_CELLA_PREZZI$-->
    </row>
    <row r="1274" spans="1:16" ht="10.5" customHeight="1" thickTop="1" thickBot="1">
      <c r="B1274" s="32" t="s">
        <v/>
      </c>
      <c r="C1274" s="23" t="s">
        <v/>
      </c>
      <c r="D1274" s="32" t="s">
        <v/>
      </c>
      <c r="E1274" s="32">
        <v/>
      </c>
      <c r="F1274" s="33">
        <v/>
      </c>
      <c r="G1274" s="34">
        <v/>
      </c>
      <c r="H1274" s="35">
        <v/>
      </c>
      <c r="I1274" s="36">
        <f/>
        <v/>
      </c>
      <c r="J1274" s="32">
        <v/>
      </c>
      <c r="K1274" s="32">
        <f/>
        <v/>
      </c>
      <c r="L1274" s="32" t="s">
        <v/>
      </c>
      <c r="M1274" s="32" t="s">
        <v/>
      </c>
      <c r="N1274" s="32" t="s">
        <v>5112</v>
      </c>
      <!--$VAR_NUOVA_CELLA_PREZZI$-->
    </row>
    <row r="1275" spans="1:16" ht="10.5" customHeight="1" thickTop="1" thickBot="1">
      <c r="B1275" s="32" t="s">
        <v/>
      </c>
      <c r="C1275" s="23" t="s">
        <v/>
      </c>
      <c r="D1275" s="32" t="s">
        <v>5113</v>
      </c>
      <c r="E1275" s="32">
        <v/>
      </c>
      <c r="F1275" s="33">
        <v/>
      </c>
      <c r="G1275" s="34">
        <v/>
      </c>
      <c r="H1275" s="35">
        <v/>
      </c>
      <c r="I1275" s="36">
        <f>ROUND(SUM(I1272:I1274),2)</f>
        <v>1.00</v>
      </c>
      <c r="J1275" s="32">
        <v>13494.73</v>
      </c>
      <c r="K1275" s="32">
        <f>ROUND(PRODUCT(I1275:J1275),2)</f>
        <v>13494.73</v>
      </c>
      <c r="L1275" s="32" t="s">
        <v/>
      </c>
      <c r="M1275" s="32" t="s">
        <v/>
      </c>
      <c r="N1275" s="32" t="s">
        <v/>
      </c>
      <!--$VAR_NUOVA_CELLA_PREZZI$-->
    </row>
    <row r="1276" spans="1:16" ht="10.5" customHeight="1" thickTop="1" thickBot="1">
      <c r="B1276" s="32" t="s">
        <v/>
      </c>
      <c r="C1276" s="23" t="s">
        <v/>
      </c>
      <c r="D1276" s="32" t="s">
        <v>5119</v>
      </c>
      <c r="E1276" s="32">
        <v/>
      </c>
      <c r="F1276" s="33">
        <v/>
      </c>
      <c r="G1276" s="34">
        <v/>
      </c>
      <c r="H1276" s="35">
        <v/>
      </c>
      <c r="I1276" s="36">
        <f/>
        <v/>
      </c>
      <c r="J1276" s="32">
        <v/>
      </c>
      <c r="K1276" s="32">
        <f/>
        <v/>
      </c>
      <c r="L1276" s="32" t="s">
        <v/>
      </c>
      <c r="M1276" s="32" t="s">
        <v/>
      </c>
      <c r="N1276" s="32" t="s">
        <v/>
      </c>
      <!--$VAR_NUOVA_CELLA_PREZZI$-->
    </row>
    <row r="1277" spans="1:16" ht="92.1666666666667" customHeight="1" thickTop="1" thickBot="1">
      <c r="B1277" s="32" t="s">
        <v>5120</v>
      </c>
      <c r="C1277" s="23" t="s">
        <v>5121</v>
      </c>
      <c r="D1277" s="62" t="s">
        <v>5122</v>
      </c>
      <c r="E1277" s="32">
        <v/>
      </c>
      <c r="F1277" s="33">
        <v/>
      </c>
      <c r="G1277" s="34">
        <v/>
      </c>
      <c r="H1277" s="35">
        <v/>
      </c>
      <c r="I1277" s="36">
        <f/>
        <v/>
      </c>
      <c r="J1277" s="32">
        <v/>
      </c>
      <c r="K1277" s="32">
        <f/>
        <v/>
      </c>
      <c r="L1277" s="32" t="s">
        <v/>
      </c>
      <c r="M1277" s="32" t="s">
        <v/>
      </c>
      <c r="N1277" s="32" t="s">
        <v/>
      </c>
      <!--$VAR_NUOVA_CELLA_PREZZI$-->
    </row>
    <row r="1278" spans="1:16" ht="10.5" customHeight="1" thickTop="1" thickBot="1">
      <c r="B1278" s="32" t="s">
        <v/>
      </c>
      <c r="C1278" s="23" t="s">
        <v/>
      </c>
      <c r="D1278" s="23" t="s">
        <v>5123</v>
      </c>
      <c r="E1278" s="32">
        <v/>
      </c>
      <c r="F1278" s="33">
        <v/>
      </c>
      <c r="G1278" s="34">
        <v/>
      </c>
      <c r="H1278" s="35">
        <v/>
      </c>
      <c r="I1278" s="36">
        <f/>
        <v/>
      </c>
      <c r="J1278" s="32">
        <v/>
      </c>
      <c r="K1278" s="32">
        <f/>
        <v/>
      </c>
      <c r="L1278" s="32" t="s">
        <v/>
      </c>
      <c r="M1278" s="32" t="s">
        <v/>
      </c>
      <c r="N1278" s="32" t="s">
        <v/>
      </c>
      <!--$VAR_NUOVA_CELLA_PREZZI$-->
    </row>
    <row r="1279" spans="1:16" ht="10.5" customHeight="1" thickTop="1" thickBot="1">
      <c r="B1279" s="32" t="s">
        <v/>
      </c>
      <c r="C1279" s="23" t="s">
        <v/>
      </c>
      <c r="D1279" s="23" t="s">
        <v>5124</v>
      </c>
      <c r="E1279" s="32">
        <v>4.00</v>
      </c>
      <c r="F1279" s="33">
        <v/>
      </c>
      <c r="G1279" s="34">
        <v/>
      </c>
      <c r="H1279" s="35">
        <v/>
      </c>
      <c r="I1279" s="36">
        <f>ROUND(PRODUCT(E1279:H1279),2)</f>
        <v>4.00</v>
      </c>
      <c r="J1279" s="32">
        <v/>
      </c>
      <c r="K1279" s="32">
        <f/>
        <v/>
      </c>
      <c r="L1279" s="32" t="s">
        <v/>
      </c>
      <c r="M1279" s="32" t="s">
        <v/>
      </c>
      <c r="N1279" s="32" t="s">
        <v/>
      </c>
      <!--$VAR_NUOVA_CELLA_PREZZI$-->
    </row>
    <row r="1280" spans="1:16" ht="10.5" customHeight="1" thickTop="1" thickBot="1">
      <c r="B1280" s="32" t="s">
        <v/>
      </c>
      <c r="C1280" s="23" t="s">
        <v/>
      </c>
      <c r="D1280" s="32" t="s">
        <v/>
      </c>
      <c r="E1280" s="32">
        <v/>
      </c>
      <c r="F1280" s="33">
        <v/>
      </c>
      <c r="G1280" s="34">
        <v/>
      </c>
      <c r="H1280" s="35">
        <v/>
      </c>
      <c r="I1280" s="36">
        <f/>
        <v/>
      </c>
      <c r="J1280" s="32">
        <v/>
      </c>
      <c r="K1280" s="32">
        <f/>
        <v/>
      </c>
      <c r="L1280" s="32" t="s">
        <v/>
      </c>
      <c r="M1280" s="32" t="s">
        <v/>
      </c>
      <c r="N1280" s="32" t="s">
        <v>5131</v>
      </c>
      <!--$VAR_NUOVA_CELLA_PREZZI$-->
    </row>
    <row r="1281" spans="1:16" ht="10.5" customHeight="1" thickTop="1" thickBot="1">
      <c r="B1281" s="32" t="s">
        <v/>
      </c>
      <c r="C1281" s="23" t="s">
        <v/>
      </c>
      <c r="D1281" s="32" t="s">
        <v>5132</v>
      </c>
      <c r="E1281" s="32">
        <v/>
      </c>
      <c r="F1281" s="33">
        <v/>
      </c>
      <c r="G1281" s="34">
        <v/>
      </c>
      <c r="H1281" s="35">
        <v/>
      </c>
      <c r="I1281" s="36">
        <f>ROUND(SUM(I1278:I1280),2)</f>
        <v>4.00</v>
      </c>
      <c r="J1281" s="32">
        <v>1098.14</v>
      </c>
      <c r="K1281" s="32">
        <f>ROUND(PRODUCT(I1281:J1281),2)</f>
        <v>4392.56</v>
      </c>
      <c r="L1281" s="32" t="s">
        <v/>
      </c>
      <c r="M1281" s="32" t="s">
        <v/>
      </c>
      <c r="N1281" s="32" t="s">
        <v/>
      </c>
      <!--$VAR_NUOVA_CELLA_PREZZI$-->
    </row>
    <row r="1282" spans="1:16" ht="10.5" customHeight="1" thickTop="1" thickBot="1">
      <c r="B1282" s="32" t="s">
        <v/>
      </c>
      <c r="C1282" s="23" t="s">
        <v/>
      </c>
      <c r="D1282" s="32" t="s">
        <v>5138</v>
      </c>
      <c r="E1282" s="32">
        <v/>
      </c>
      <c r="F1282" s="33">
        <v/>
      </c>
      <c r="G1282" s="34">
        <v/>
      </c>
      <c r="H1282" s="35">
        <v/>
      </c>
      <c r="I1282" s="36">
        <f/>
        <v/>
      </c>
      <c r="J1282" s="32">
        <v/>
      </c>
      <c r="K1282" s="32">
        <f/>
        <v/>
      </c>
      <c r="L1282" s="32" t="s">
        <v/>
      </c>
      <c r="M1282" s="32" t="s">
        <v/>
      </c>
      <c r="N1282" s="32" t="s">
        <v/>
      </c>
      <!--$VAR_NUOVA_CELLA_PREZZI$-->
    </row>
    <row r="1283" spans="1:16" ht="90.6666666666667" customHeight="1" thickTop="1" thickBot="1">
      <c r="B1283" s="32" t="s">
        <v>5139</v>
      </c>
      <c r="C1283" s="23" t="s">
        <v>5140</v>
      </c>
      <c r="D1283" s="62" t="s">
        <v>5141</v>
      </c>
      <c r="E1283" s="32">
        <v/>
      </c>
      <c r="F1283" s="33">
        <v/>
      </c>
      <c r="G1283" s="34">
        <v/>
      </c>
      <c r="H1283" s="35">
        <v/>
      </c>
      <c r="I1283" s="36">
        <f/>
        <v/>
      </c>
      <c r="J1283" s="32">
        <v/>
      </c>
      <c r="K1283" s="32">
        <f/>
        <v/>
      </c>
      <c r="L1283" s="32" t="s">
        <v/>
      </c>
      <c r="M1283" s="32" t="s">
        <v/>
      </c>
      <c r="N1283" s="32" t="s">
        <v/>
      </c>
      <!--$VAR_NUOVA_CELLA_PREZZI$-->
    </row>
    <row r="1284" spans="1:16" ht="10.5" customHeight="1" thickTop="1" thickBot="1">
      <c r="B1284" s="32" t="s">
        <v/>
      </c>
      <c r="C1284" s="23" t="s">
        <v/>
      </c>
      <c r="D1284" s="23" t="s">
        <v>5142</v>
      </c>
      <c r="E1284" s="32">
        <v/>
      </c>
      <c r="F1284" s="33">
        <v/>
      </c>
      <c r="G1284" s="34">
        <v/>
      </c>
      <c r="H1284" s="35">
        <v/>
      </c>
      <c r="I1284" s="36">
        <f/>
        <v/>
      </c>
      <c r="J1284" s="32">
        <v/>
      </c>
      <c r="K1284" s="32">
        <f/>
        <v/>
      </c>
      <c r="L1284" s="32" t="s">
        <v/>
      </c>
      <c r="M1284" s="32" t="s">
        <v/>
      </c>
      <c r="N1284" s="32" t="s">
        <v/>
      </c>
      <!--$VAR_NUOVA_CELLA_PREZZI$-->
    </row>
    <row r="1285" spans="1:16" ht="10.5" customHeight="1" thickTop="1" thickBot="1">
      <c r="B1285" s="32" t="s">
        <v/>
      </c>
      <c r="C1285" s="23" t="s">
        <v/>
      </c>
      <c r="D1285" s="23" t="s">
        <v>5143</v>
      </c>
      <c r="E1285" s="32">
        <v>1.00</v>
      </c>
      <c r="F1285" s="33">
        <v/>
      </c>
      <c r="G1285" s="34">
        <v/>
      </c>
      <c r="H1285" s="35">
        <v/>
      </c>
      <c r="I1285" s="36">
        <f>ROUND(PRODUCT(E1285:H1285),2)</f>
        <v>1.00</v>
      </c>
      <c r="J1285" s="32">
        <v/>
      </c>
      <c r="K1285" s="32">
        <f/>
        <v/>
      </c>
      <c r="L1285" s="32" t="s">
        <v/>
      </c>
      <c r="M1285" s="32" t="s">
        <v/>
      </c>
      <c r="N1285" s="32" t="s">
        <v/>
      </c>
      <!--$VAR_NUOVA_CELLA_PREZZI$-->
    </row>
    <row r="1286" spans="1:16" ht="10.5" customHeight="1" thickTop="1" thickBot="1">
      <c r="B1286" s="32" t="s">
        <v/>
      </c>
      <c r="C1286" s="23" t="s">
        <v/>
      </c>
      <c r="D1286" s="32" t="s">
        <v/>
      </c>
      <c r="E1286" s="32">
        <v/>
      </c>
      <c r="F1286" s="33">
        <v/>
      </c>
      <c r="G1286" s="34">
        <v/>
      </c>
      <c r="H1286" s="35">
        <v/>
      </c>
      <c r="I1286" s="36">
        <f/>
        <v/>
      </c>
      <c r="J1286" s="32">
        <v/>
      </c>
      <c r="K1286" s="32">
        <f/>
        <v/>
      </c>
      <c r="L1286" s="32" t="s">
        <v/>
      </c>
      <c r="M1286" s="32" t="s">
        <v/>
      </c>
      <c r="N1286" s="32" t="s">
        <v>5150</v>
      </c>
      <!--$VAR_NUOVA_CELLA_PREZZI$-->
    </row>
    <row r="1287" spans="1:16" ht="10.5" customHeight="1" thickTop="1" thickBot="1">
      <c r="B1287" s="32" t="s">
        <v/>
      </c>
      <c r="C1287" s="23" t="s">
        <v/>
      </c>
      <c r="D1287" s="32" t="s">
        <v>5151</v>
      </c>
      <c r="E1287" s="32">
        <v/>
      </c>
      <c r="F1287" s="33">
        <v/>
      </c>
      <c r="G1287" s="34">
        <v/>
      </c>
      <c r="H1287" s="35">
        <v/>
      </c>
      <c r="I1287" s="36">
        <f>ROUND(SUM(I1284:I1286),2)</f>
        <v>1.00</v>
      </c>
      <c r="J1287" s="32">
        <v>7709.30</v>
      </c>
      <c r="K1287" s="32">
        <f>ROUND(PRODUCT(I1287:J1287),2)</f>
        <v>7709.30</v>
      </c>
      <c r="L1287" s="32" t="s">
        <v/>
      </c>
      <c r="M1287" s="32" t="s">
        <v/>
      </c>
      <c r="N1287" s="32" t="s">
        <v/>
      </c>
      <!--$VAR_NUOVA_CELLA_PREZZI$-->
    </row>
    <row r="1288" spans="1:16" ht="10.5" customHeight="1" thickTop="1" thickBot="1">
      <c r="B1288" s="32" t="s">
        <v/>
      </c>
      <c r="C1288" s="23" t="s">
        <v/>
      </c>
      <c r="D1288" s="32" t="s">
        <v>5157</v>
      </c>
      <c r="E1288" s="32">
        <v/>
      </c>
      <c r="F1288" s="33">
        <v/>
      </c>
      <c r="G1288" s="34">
        <v/>
      </c>
      <c r="H1288" s="35">
        <v/>
      </c>
      <c r="I1288" s="36">
        <f/>
        <v/>
      </c>
      <c r="J1288" s="32">
        <v/>
      </c>
      <c r="K1288" s="32">
        <f/>
        <v/>
      </c>
      <c r="L1288" s="32" t="s">
        <v/>
      </c>
      <c r="M1288" s="32" t="s">
        <v/>
      </c>
      <c r="N1288" s="32" t="s">
        <v/>
      </c>
      <!--$VAR_NUOVA_CELLA_PREZZI$-->
    </row>
    <row r="1289" spans="1:16" ht="92.1666666666667" customHeight="1" thickTop="1" thickBot="1">
      <c r="B1289" s="32" t="s">
        <v>5158</v>
      </c>
      <c r="C1289" s="23" t="s">
        <v>5159</v>
      </c>
      <c r="D1289" s="62" t="s">
        <v>5160</v>
      </c>
      <c r="E1289" s="32">
        <v/>
      </c>
      <c r="F1289" s="33">
        <v/>
      </c>
      <c r="G1289" s="34">
        <v/>
      </c>
      <c r="H1289" s="35">
        <v/>
      </c>
      <c r="I1289" s="36">
        <f/>
        <v/>
      </c>
      <c r="J1289" s="32">
        <v/>
      </c>
      <c r="K1289" s="32">
        <f/>
        <v/>
      </c>
      <c r="L1289" s="32" t="s">
        <v/>
      </c>
      <c r="M1289" s="32" t="s">
        <v/>
      </c>
      <c r="N1289" s="32" t="s">
        <v/>
      </c>
      <!--$VAR_NUOVA_CELLA_PREZZI$-->
    </row>
    <row r="1290" spans="1:16" ht="10.5" customHeight="1" thickTop="1" thickBot="1">
      <c r="B1290" s="32" t="s">
        <v/>
      </c>
      <c r="C1290" s="23" t="s">
        <v/>
      </c>
      <c r="D1290" s="23" t="s">
        <v>5161</v>
      </c>
      <c r="E1290" s="32">
        <v/>
      </c>
      <c r="F1290" s="33">
        <v/>
      </c>
      <c r="G1290" s="34">
        <v/>
      </c>
      <c r="H1290" s="35">
        <v/>
      </c>
      <c r="I1290" s="36">
        <f/>
        <v/>
      </c>
      <c r="J1290" s="32">
        <v/>
      </c>
      <c r="K1290" s="32">
        <f/>
        <v/>
      </c>
      <c r="L1290" s="32" t="s">
        <v/>
      </c>
      <c r="M1290" s="32" t="s">
        <v/>
      </c>
      <c r="N1290" s="32" t="s">
        <v/>
      </c>
      <!--$VAR_NUOVA_CELLA_PREZZI$-->
    </row>
    <row r="1291" spans="1:16" ht="10.5" customHeight="1" thickTop="1" thickBot="1">
      <c r="B1291" s="32" t="s">
        <v/>
      </c>
      <c r="C1291" s="23" t="s">
        <v/>
      </c>
      <c r="D1291" s="23" t="s">
        <v>5162</v>
      </c>
      <c r="E1291" s="32">
        <v>4.00</v>
      </c>
      <c r="F1291" s="33">
        <v/>
      </c>
      <c r="G1291" s="34">
        <v/>
      </c>
      <c r="H1291" s="35">
        <v/>
      </c>
      <c r="I1291" s="36">
        <f>ROUND(PRODUCT(E1291:H1291),2)</f>
        <v>4.00</v>
      </c>
      <c r="J1291" s="32">
        <v/>
      </c>
      <c r="K1291" s="32">
        <f/>
        <v/>
      </c>
      <c r="L1291" s="32" t="s">
        <v/>
      </c>
      <c r="M1291" s="32" t="s">
        <v/>
      </c>
      <c r="N1291" s="32" t="s">
        <v/>
      </c>
      <!--$VAR_NUOVA_CELLA_PREZZI$-->
    </row>
    <row r="1292" spans="1:16" ht="10.5" customHeight="1" thickTop="1" thickBot="1">
      <c r="B1292" s="32" t="s">
        <v/>
      </c>
      <c r="C1292" s="23" t="s">
        <v/>
      </c>
      <c r="D1292" s="32" t="s">
        <v/>
      </c>
      <c r="E1292" s="32">
        <v/>
      </c>
      <c r="F1292" s="33">
        <v/>
      </c>
      <c r="G1292" s="34">
        <v/>
      </c>
      <c r="H1292" s="35">
        <v/>
      </c>
      <c r="I1292" s="36">
        <f/>
        <v/>
      </c>
      <c r="J1292" s="32">
        <v/>
      </c>
      <c r="K1292" s="32">
        <f/>
        <v/>
      </c>
      <c r="L1292" s="32" t="s">
        <v/>
      </c>
      <c r="M1292" s="32" t="s">
        <v/>
      </c>
      <c r="N1292" s="32" t="s">
        <v>5169</v>
      </c>
      <!--$VAR_NUOVA_CELLA_PREZZI$-->
    </row>
    <row r="1293" spans="1:16" ht="10.5" customHeight="1" thickTop="1" thickBot="1">
      <c r="B1293" s="32" t="s">
        <v/>
      </c>
      <c r="C1293" s="23" t="s">
        <v/>
      </c>
      <c r="D1293" s="32" t="s">
        <v>5170</v>
      </c>
      <c r="E1293" s="32">
        <v/>
      </c>
      <c r="F1293" s="33">
        <v/>
      </c>
      <c r="G1293" s="34">
        <v/>
      </c>
      <c r="H1293" s="35">
        <v/>
      </c>
      <c r="I1293" s="36">
        <f>ROUND(SUM(I1290:I1292),2)</f>
        <v>4.00</v>
      </c>
      <c r="J1293" s="32">
        <v>1043.23</v>
      </c>
      <c r="K1293" s="32">
        <f>ROUND(PRODUCT(I1293:J1293),2)</f>
        <v>4172.92</v>
      </c>
      <c r="L1293" s="32" t="s">
        <v/>
      </c>
      <c r="M1293" s="32" t="s">
        <v/>
      </c>
      <c r="N1293" s="32" t="s">
        <v/>
      </c>
      <!--$VAR_NUOVA_CELLA_PREZZI$-->
    </row>
    <row r="1294" spans="1:16" ht="10.5" customHeight="1" thickTop="1" thickBot="1">
      <c r="B1294" s="32" t="s">
        <v/>
      </c>
      <c r="C1294" s="23" t="s">
        <v/>
      </c>
      <c r="D1294" s="32" t="s">
        <v>5176</v>
      </c>
      <c r="E1294" s="32">
        <v/>
      </c>
      <c r="F1294" s="33">
        <v/>
      </c>
      <c r="G1294" s="34">
        <v/>
      </c>
      <c r="H1294" s="35">
        <v/>
      </c>
      <c r="I1294" s="36">
        <f/>
        <v/>
      </c>
      <c r="J1294" s="32">
        <v/>
      </c>
      <c r="K1294" s="32">
        <f/>
        <v/>
      </c>
      <c r="L1294" s="32" t="s">
        <v/>
      </c>
      <c r="M1294" s="32" t="s">
        <v/>
      </c>
      <c r="N1294" s="32" t="s">
        <v/>
      </c>
      <!--$VAR_NUOVA_CELLA_PREZZI$-->
    </row>
    <row r="1295" spans="1:16" ht="40.5" customHeight="1" thickTop="1" thickBot="1">
      <c r="B1295" s="32" t="s">
        <v>5177</v>
      </c>
      <c r="C1295" s="23" t="s">
        <v>5178</v>
      </c>
      <c r="D1295" s="62" t="s">
        <v>5179</v>
      </c>
      <c r="E1295" s="32">
        <v/>
      </c>
      <c r="F1295" s="33">
        <v/>
      </c>
      <c r="G1295" s="34">
        <v/>
      </c>
      <c r="H1295" s="35">
        <v/>
      </c>
      <c r="I1295" s="36">
        <f/>
        <v/>
      </c>
      <c r="J1295" s="32">
        <v/>
      </c>
      <c r="K1295" s="32">
        <f/>
        <v/>
      </c>
      <c r="L1295" s="32" t="s">
        <v/>
      </c>
      <c r="M1295" s="32" t="s">
        <v/>
      </c>
      <c r="N1295" s="32" t="s">
        <v/>
      </c>
      <!--$VAR_NUOVA_CELLA_PREZZI$-->
    </row>
    <row r="1296" spans="1:16" ht="10.5" customHeight="1" thickTop="1" thickBot="1">
      <c r="B1296" s="32" t="s">
        <v/>
      </c>
      <c r="C1296" s="23" t="s">
        <v/>
      </c>
      <c r="D1296" s="23" t="s">
        <v>5180</v>
      </c>
      <c r="E1296" s="32">
        <v/>
      </c>
      <c r="F1296" s="33">
        <v/>
      </c>
      <c r="G1296" s="34">
        <v/>
      </c>
      <c r="H1296" s="35">
        <v/>
      </c>
      <c r="I1296" s="36">
        <f/>
        <v/>
      </c>
      <c r="J1296" s="32">
        <v/>
      </c>
      <c r="K1296" s="32">
        <f/>
        <v/>
      </c>
      <c r="L1296" s="32" t="s">
        <v/>
      </c>
      <c r="M1296" s="32" t="s">
        <v/>
      </c>
      <c r="N1296" s="32" t="s">
        <v/>
      </c>
      <!--$VAR_NUOVA_CELLA_PREZZI$-->
    </row>
    <row r="1297" spans="1:16" ht="10.5" customHeight="1" thickTop="1" thickBot="1">
      <c r="B1297" s="32" t="s">
        <v/>
      </c>
      <c r="C1297" s="23" t="s">
        <v/>
      </c>
      <c r="D1297" s="23" t="s">
        <v>5181</v>
      </c>
      <c r="E1297" s="32">
        <v>3.00</v>
      </c>
      <c r="F1297" s="33">
        <v/>
      </c>
      <c r="G1297" s="34">
        <v/>
      </c>
      <c r="H1297" s="35">
        <v/>
      </c>
      <c r="I1297" s="36">
        <f>ROUND(PRODUCT(E1297:H1297),2)</f>
        <v>3.00</v>
      </c>
      <c r="J1297" s="32">
        <v/>
      </c>
      <c r="K1297" s="32">
        <f/>
        <v/>
      </c>
      <c r="L1297" s="32" t="s">
        <v/>
      </c>
      <c r="M1297" s="32" t="s">
        <v/>
      </c>
      <c r="N1297" s="32" t="s">
        <v/>
      </c>
      <!--$VAR_NUOVA_CELLA_PREZZI$-->
    </row>
    <row r="1298" spans="1:16" ht="10.5" customHeight="1" thickTop="1" thickBot="1">
      <c r="B1298" s="32" t="s">
        <v/>
      </c>
      <c r="C1298" s="23" t="s">
        <v/>
      </c>
      <c r="D1298" s="32" t="s">
        <v/>
      </c>
      <c r="E1298" s="32">
        <v/>
      </c>
      <c r="F1298" s="33">
        <v/>
      </c>
      <c r="G1298" s="34">
        <v/>
      </c>
      <c r="H1298" s="35">
        <v/>
      </c>
      <c r="I1298" s="36">
        <f/>
        <v/>
      </c>
      <c r="J1298" s="32">
        <v/>
      </c>
      <c r="K1298" s="32">
        <f/>
        <v/>
      </c>
      <c r="L1298" s="32" t="s">
        <v/>
      </c>
      <c r="M1298" s="32" t="s">
        <v/>
      </c>
      <c r="N1298" s="32" t="s">
        <v>5188</v>
      </c>
      <!--$VAR_NUOVA_CELLA_PREZZI$-->
    </row>
    <row r="1299" spans="1:16" ht="10.5" customHeight="1" thickTop="1" thickBot="1">
      <c r="B1299" s="32" t="s">
        <v/>
      </c>
      <c r="C1299" s="23" t="s">
        <v/>
      </c>
      <c r="D1299" s="32" t="s">
        <v>5189</v>
      </c>
      <c r="E1299" s="32">
        <v/>
      </c>
      <c r="F1299" s="33">
        <v/>
      </c>
      <c r="G1299" s="34">
        <v/>
      </c>
      <c r="H1299" s="35">
        <v/>
      </c>
      <c r="I1299" s="36">
        <f>ROUND(SUM(I1296:I1298),2)</f>
        <v>3.00</v>
      </c>
      <c r="J1299" s="32">
        <v>181.53</v>
      </c>
      <c r="K1299" s="32">
        <f>ROUND(PRODUCT(I1299:J1299),2)</f>
        <v>544.59</v>
      </c>
      <c r="L1299" s="32" t="s">
        <v/>
      </c>
      <c r="M1299" s="32" t="s">
        <v/>
      </c>
      <c r="N1299" s="32" t="s">
        <v/>
      </c>
      <!--$VAR_NUOVA_CELLA_PREZZI$-->
    </row>
    <row r="1300" spans="1:16" ht="10.5" customHeight="1" thickTop="1" thickBot="1">
      <c r="B1300" s="32" t="s">
        <v/>
      </c>
      <c r="C1300" s="23" t="s">
        <v/>
      </c>
      <c r="D1300" s="32" t="s">
        <v>5195</v>
      </c>
      <c r="E1300" s="32">
        <v/>
      </c>
      <c r="F1300" s="33">
        <v/>
      </c>
      <c r="G1300" s="34">
        <v/>
      </c>
      <c r="H1300" s="35">
        <v/>
      </c>
      <c r="I1300" s="36">
        <f/>
        <v/>
      </c>
      <c r="J1300" s="32">
        <v/>
      </c>
      <c r="K1300" s="32">
        <f/>
        <v/>
      </c>
      <c r="L1300" s="32" t="s">
        <v/>
      </c>
      <c r="M1300" s="32" t="s">
        <v/>
      </c>
      <c r="N1300" s="32" t="s">
        <v/>
      </c>
      <!--$VAR_NUOVA_CELLA_PREZZI$-->
    </row>
    <row r="1301" spans="1:16" ht="40.5" customHeight="1" thickTop="1" thickBot="1">
      <c r="B1301" s="32" t="s">
        <v>5196</v>
      </c>
      <c r="C1301" s="23" t="s">
        <v>5197</v>
      </c>
      <c r="D1301" s="62" t="s">
        <v>5198</v>
      </c>
      <c r="E1301" s="32">
        <v/>
      </c>
      <c r="F1301" s="33">
        <v/>
      </c>
      <c r="G1301" s="34">
        <v/>
      </c>
      <c r="H1301" s="35">
        <v/>
      </c>
      <c r="I1301" s="36">
        <f/>
        <v/>
      </c>
      <c r="J1301" s="32">
        <v/>
      </c>
      <c r="K1301" s="32">
        <f/>
        <v/>
      </c>
      <c r="L1301" s="32" t="s">
        <v/>
      </c>
      <c r="M1301" s="32" t="s">
        <v/>
      </c>
      <c r="N1301" s="32" t="s">
        <v/>
      </c>
      <!--$VAR_NUOVA_CELLA_PREZZI$-->
    </row>
    <row r="1302" spans="1:16" ht="10.5" customHeight="1" thickTop="1" thickBot="1">
      <c r="B1302" s="32" t="s">
        <v/>
      </c>
      <c r="C1302" s="23" t="s">
        <v/>
      </c>
      <c r="D1302" s="23" t="s">
        <v>5199</v>
      </c>
      <c r="E1302" s="32">
        <v/>
      </c>
      <c r="F1302" s="33">
        <v/>
      </c>
      <c r="G1302" s="34">
        <v/>
      </c>
      <c r="H1302" s="35">
        <v/>
      </c>
      <c r="I1302" s="36">
        <f/>
        <v/>
      </c>
      <c r="J1302" s="32">
        <v/>
      </c>
      <c r="K1302" s="32">
        <f/>
        <v/>
      </c>
      <c r="L1302" s="32" t="s">
        <v/>
      </c>
      <c r="M1302" s="32" t="s">
        <v/>
      </c>
      <c r="N1302" s="32" t="s">
        <v/>
      </c>
      <!--$VAR_NUOVA_CELLA_PREZZI$-->
    </row>
    <row r="1303" spans="1:16" ht="10.5" customHeight="1" thickTop="1" thickBot="1">
      <c r="B1303" s="32" t="s">
        <v/>
      </c>
      <c r="C1303" s="23" t="s">
        <v/>
      </c>
      <c r="D1303" s="23" t="s">
        <v>5200</v>
      </c>
      <c r="E1303" s="32">
        <v>5.00</v>
      </c>
      <c r="F1303" s="33">
        <v/>
      </c>
      <c r="G1303" s="34">
        <v/>
      </c>
      <c r="H1303" s="35">
        <v/>
      </c>
      <c r="I1303" s="36">
        <f>ROUND(PRODUCT(E1303:H1303),2)</f>
        <v>5.00</v>
      </c>
      <c r="J1303" s="32">
        <v/>
      </c>
      <c r="K1303" s="32">
        <f/>
        <v/>
      </c>
      <c r="L1303" s="32" t="s">
        <v/>
      </c>
      <c r="M1303" s="32" t="s">
        <v/>
      </c>
      <c r="N1303" s="32" t="s">
        <v/>
      </c>
      <!--$VAR_NUOVA_CELLA_PREZZI$-->
    </row>
    <row r="1304" spans="1:16" ht="10.5" customHeight="1" thickTop="1" thickBot="1">
      <c r="B1304" s="32" t="s">
        <v/>
      </c>
      <c r="C1304" s="23" t="s">
        <v/>
      </c>
      <c r="D1304" s="32" t="s">
        <v/>
      </c>
      <c r="E1304" s="32">
        <v/>
      </c>
      <c r="F1304" s="33">
        <v/>
      </c>
      <c r="G1304" s="34">
        <v/>
      </c>
      <c r="H1304" s="35">
        <v/>
      </c>
      <c r="I1304" s="36">
        <f/>
        <v/>
      </c>
      <c r="J1304" s="32">
        <v/>
      </c>
      <c r="K1304" s="32">
        <f/>
        <v/>
      </c>
      <c r="L1304" s="32" t="s">
        <v/>
      </c>
      <c r="M1304" s="32" t="s">
        <v/>
      </c>
      <c r="N1304" s="32" t="s">
        <v>5207</v>
      </c>
      <!--$VAR_NUOVA_CELLA_PREZZI$-->
    </row>
    <row r="1305" spans="1:16" ht="10.5" customHeight="1" thickTop="1" thickBot="1">
      <c r="B1305" s="32" t="s">
        <v/>
      </c>
      <c r="C1305" s="23" t="s">
        <v/>
      </c>
      <c r="D1305" s="32" t="s">
        <v>5208</v>
      </c>
      <c r="E1305" s="32">
        <v/>
      </c>
      <c r="F1305" s="33">
        <v/>
      </c>
      <c r="G1305" s="34">
        <v/>
      </c>
      <c r="H1305" s="35">
        <v/>
      </c>
      <c r="I1305" s="36">
        <f>ROUND(SUM(I1302:I1304),2)</f>
        <v>5.00</v>
      </c>
      <c r="J1305" s="32">
        <v>181.53</v>
      </c>
      <c r="K1305" s="32">
        <f>ROUND(PRODUCT(I1305:J1305),2)</f>
        <v>907.65</v>
      </c>
      <c r="L1305" s="32" t="s">
        <v/>
      </c>
      <c r="M1305" s="32" t="s">
        <v/>
      </c>
      <c r="N1305" s="32" t="s">
        <v/>
      </c>
      <!--$VAR_NUOVA_CELLA_PREZZI$-->
    </row>
    <row r="1306" spans="1:16" ht="10.5" customHeight="1" thickTop="1" thickBot="1">
      <c r="B1306" s="32" t="s">
        <v/>
      </c>
      <c r="C1306" s="23" t="s">
        <v/>
      </c>
      <c r="D1306" s="32" t="s">
        <v>5214</v>
      </c>
      <c r="E1306" s="32">
        <v/>
      </c>
      <c r="F1306" s="33">
        <v/>
      </c>
      <c r="G1306" s="34">
        <v/>
      </c>
      <c r="H1306" s="35">
        <v/>
      </c>
      <c r="I1306" s="36">
        <f/>
        <v/>
      </c>
      <c r="J1306" s="32">
        <v/>
      </c>
      <c r="K1306" s="32">
        <f/>
        <v/>
      </c>
      <c r="L1306" s="32" t="s">
        <v/>
      </c>
      <c r="M1306" s="32" t="s">
        <v/>
      </c>
      <c r="N1306" s="32" t="s">
        <v/>
      </c>
      <!--$VAR_NUOVA_CELLA_PREZZI$-->
    </row>
    <row r="1307" spans="1:16" ht="67.6666666666667" customHeight="1" thickTop="1" thickBot="1">
      <c r="B1307" s="32" t="s">
        <v>5215</v>
      </c>
      <c r="C1307" s="23" t="s">
        <v>5216</v>
      </c>
      <c r="D1307" s="62" t="s">
        <v>5217</v>
      </c>
      <c r="E1307" s="32">
        <v/>
      </c>
      <c r="F1307" s="33">
        <v/>
      </c>
      <c r="G1307" s="34">
        <v/>
      </c>
      <c r="H1307" s="35">
        <v/>
      </c>
      <c r="I1307" s="36">
        <f/>
        <v/>
      </c>
      <c r="J1307" s="32">
        <v/>
      </c>
      <c r="K1307" s="32">
        <f/>
        <v/>
      </c>
      <c r="L1307" s="32" t="s">
        <v/>
      </c>
      <c r="M1307" s="32" t="s">
        <v/>
      </c>
      <c r="N1307" s="32" t="s">
        <v/>
      </c>
      <!--$VAR_NUOVA_CELLA_PREZZI$-->
    </row>
    <row r="1308" spans="1:16" ht="10.5" customHeight="1" thickTop="1" thickBot="1">
      <c r="B1308" s="32" t="s">
        <v/>
      </c>
      <c r="C1308" s="23" t="s">
        <v/>
      </c>
      <c r="D1308" s="23" t="s">
        <v>5218</v>
      </c>
      <c r="E1308" s="32">
        <v/>
      </c>
      <c r="F1308" s="33">
        <v/>
      </c>
      <c r="G1308" s="34">
        <v/>
      </c>
      <c r="H1308" s="35">
        <v/>
      </c>
      <c r="I1308" s="36">
        <f/>
        <v/>
      </c>
      <c r="J1308" s="32">
        <v/>
      </c>
      <c r="K1308" s="32">
        <f/>
        <v/>
      </c>
      <c r="L1308" s="32" t="s">
        <v/>
      </c>
      <c r="M1308" s="32" t="s">
        <v/>
      </c>
      <c r="N1308" s="32" t="s">
        <v/>
      </c>
      <!--$VAR_NUOVA_CELLA_PREZZI$-->
    </row>
    <row r="1309" spans="1:16" ht="10.5" customHeight="1" thickTop="1" thickBot="1">
      <c r="B1309" s="32" t="s">
        <v/>
      </c>
      <c r="C1309" s="23" t="s">
        <v/>
      </c>
      <c r="D1309" s="23" t="s">
        <v>5219</v>
      </c>
      <c r="E1309" s="32">
        <v>1.00</v>
      </c>
      <c r="F1309" s="33">
        <v/>
      </c>
      <c r="G1309" s="34">
        <v/>
      </c>
      <c r="H1309" s="35">
        <v/>
      </c>
      <c r="I1309" s="36">
        <f>ROUND(PRODUCT(E1309:H1309),2)</f>
        <v>1.00</v>
      </c>
      <c r="J1309" s="32">
        <v/>
      </c>
      <c r="K1309" s="32">
        <f/>
        <v/>
      </c>
      <c r="L1309" s="32" t="s">
        <v/>
      </c>
      <c r="M1309" s="32" t="s">
        <v/>
      </c>
      <c r="N1309" s="32" t="s">
        <v/>
      </c>
      <!--$VAR_NUOVA_CELLA_PREZZI$-->
    </row>
    <row r="1310" spans="1:16" ht="10.5" customHeight="1" thickTop="1" thickBot="1">
      <c r="B1310" s="32" t="s">
        <v/>
      </c>
      <c r="C1310" s="23" t="s">
        <v/>
      </c>
      <c r="D1310" s="32" t="s">
        <v/>
      </c>
      <c r="E1310" s="32">
        <v/>
      </c>
      <c r="F1310" s="33">
        <v/>
      </c>
      <c r="G1310" s="34">
        <v/>
      </c>
      <c r="H1310" s="35">
        <v/>
      </c>
      <c r="I1310" s="36">
        <f/>
        <v/>
      </c>
      <c r="J1310" s="32">
        <v/>
      </c>
      <c r="K1310" s="32">
        <f/>
        <v/>
      </c>
      <c r="L1310" s="32" t="s">
        <v/>
      </c>
      <c r="M1310" s="32" t="s">
        <v/>
      </c>
      <c r="N1310" s="32" t="s">
        <v>5226</v>
      </c>
      <!--$VAR_NUOVA_CELLA_PREZZI$-->
    </row>
    <row r="1311" spans="1:16" ht="10.5" customHeight="1" thickTop="1" thickBot="1">
      <c r="B1311" s="32" t="s">
        <v/>
      </c>
      <c r="C1311" s="23" t="s">
        <v/>
      </c>
      <c r="D1311" s="32" t="s">
        <v>5227</v>
      </c>
      <c r="E1311" s="32">
        <v/>
      </c>
      <c r="F1311" s="33">
        <v/>
      </c>
      <c r="G1311" s="34">
        <v/>
      </c>
      <c r="H1311" s="35">
        <v/>
      </c>
      <c r="I1311" s="36">
        <f>ROUND(SUM(I1308:I1310),2)</f>
        <v>1.00</v>
      </c>
      <c r="J1311" s="32">
        <v>1411.43</v>
      </c>
      <c r="K1311" s="32">
        <f>ROUND(PRODUCT(I1311:J1311),2)</f>
        <v>1411.43</v>
      </c>
      <c r="L1311" s="32" t="s">
        <v/>
      </c>
      <c r="M1311" s="32" t="s">
        <v/>
      </c>
      <c r="N1311" s="32" t="s">
        <v/>
      </c>
      <!--$VAR_NUOVA_CELLA_PREZZI$-->
    </row>
    <row r="1312" spans="1:16" ht="10.5" customHeight="1" thickTop="1" thickBot="1">
      <c r="B1312" s="32" t="s">
        <v/>
      </c>
      <c r="C1312" s="23" t="s">
        <v/>
      </c>
      <c r="D1312" s="32" t="s">
        <v>5233</v>
      </c>
      <c r="E1312" s="32">
        <v/>
      </c>
      <c r="F1312" s="33">
        <v/>
      </c>
      <c r="G1312" s="34">
        <v/>
      </c>
      <c r="H1312" s="35">
        <v/>
      </c>
      <c r="I1312" s="36">
        <f/>
        <v/>
      </c>
      <c r="J1312" s="32">
        <v/>
      </c>
      <c r="K1312" s="32">
        <f/>
        <v/>
      </c>
      <c r="L1312" s="32" t="s">
        <v/>
      </c>
      <c r="M1312" s="32" t="s">
        <v/>
      </c>
      <c r="N1312" s="32" t="s">
        <v/>
      </c>
      <!--$VAR_NUOVA_CELLA_PREZZI$-->
    </row>
    <row r="1313" spans="1:16" ht="71" customHeight="1" thickTop="1" thickBot="1">
      <c r="B1313" s="32" t="s">
        <v>5234</v>
      </c>
      <c r="C1313" s="23" t="s">
        <v>5235</v>
      </c>
      <c r="D1313" s="62" t="s">
        <v>5236</v>
      </c>
      <c r="E1313" s="32">
        <v/>
      </c>
      <c r="F1313" s="33">
        <v/>
      </c>
      <c r="G1313" s="34">
        <v/>
      </c>
      <c r="H1313" s="35">
        <v/>
      </c>
      <c r="I1313" s="36">
        <f/>
        <v/>
      </c>
      <c r="J1313" s="32">
        <v/>
      </c>
      <c r="K1313" s="32">
        <f/>
        <v/>
      </c>
      <c r="L1313" s="32" t="s">
        <v/>
      </c>
      <c r="M1313" s="32" t="s">
        <v/>
      </c>
      <c r="N1313" s="32" t="s">
        <v/>
      </c>
      <!--$VAR_NUOVA_CELLA_PREZZI$-->
    </row>
    <row r="1314" spans="1:16" ht="10.5" customHeight="1" thickTop="1" thickBot="1">
      <c r="B1314" s="32" t="s">
        <v/>
      </c>
      <c r="C1314" s="23" t="s">
        <v/>
      </c>
      <c r="D1314" s="23" t="s">
        <v>5237</v>
      </c>
      <c r="E1314" s="32">
        <v/>
      </c>
      <c r="F1314" s="33">
        <v/>
      </c>
      <c r="G1314" s="34">
        <v/>
      </c>
      <c r="H1314" s="35">
        <v/>
      </c>
      <c r="I1314" s="36">
        <f/>
        <v/>
      </c>
      <c r="J1314" s="32">
        <v/>
      </c>
      <c r="K1314" s="32">
        <f/>
        <v/>
      </c>
      <c r="L1314" s="32" t="s">
        <v/>
      </c>
      <c r="M1314" s="32" t="s">
        <v/>
      </c>
      <c r="N1314" s="32" t="s">
        <v/>
      </c>
      <!--$VAR_NUOVA_CELLA_PREZZI$-->
    </row>
    <row r="1315" spans="1:16" ht="10.5" customHeight="1" thickTop="1" thickBot="1">
      <c r="B1315" s="32" t="s">
        <v/>
      </c>
      <c r="C1315" s="23" t="s">
        <v/>
      </c>
      <c r="D1315" s="23" t="s">
        <v>5238</v>
      </c>
      <c r="E1315" s="32">
        <v>7.00</v>
      </c>
      <c r="F1315" s="33">
        <v/>
      </c>
      <c r="G1315" s="34">
        <v/>
      </c>
      <c r="H1315" s="35">
        <v/>
      </c>
      <c r="I1315" s="36">
        <f>ROUND(PRODUCT(E1315:H1315),2)</f>
        <v>7.00</v>
      </c>
      <c r="J1315" s="32">
        <v/>
      </c>
      <c r="K1315" s="32">
        <f/>
        <v/>
      </c>
      <c r="L1315" s="32" t="s">
        <v/>
      </c>
      <c r="M1315" s="32" t="s">
        <v/>
      </c>
      <c r="N1315" s="32" t="s">
        <v/>
      </c>
      <!--$VAR_NUOVA_CELLA_PREZZI$-->
    </row>
    <row r="1316" spans="1:16" ht="10.5" customHeight="1" thickTop="1" thickBot="1">
      <c r="B1316" s="32" t="s">
        <v/>
      </c>
      <c r="C1316" s="23" t="s">
        <v/>
      </c>
      <c r="D1316" s="32" t="s">
        <v/>
      </c>
      <c r="E1316" s="32">
        <v/>
      </c>
      <c r="F1316" s="33">
        <v/>
      </c>
      <c r="G1316" s="34">
        <v/>
      </c>
      <c r="H1316" s="35">
        <v/>
      </c>
      <c r="I1316" s="36">
        <f/>
        <v/>
      </c>
      <c r="J1316" s="32">
        <v/>
      </c>
      <c r="K1316" s="32">
        <f/>
        <v/>
      </c>
      <c r="L1316" s="32" t="s">
        <v/>
      </c>
      <c r="M1316" s="32" t="s">
        <v/>
      </c>
      <c r="N1316" s="32" t="s">
        <v>5245</v>
      </c>
      <!--$VAR_NUOVA_CELLA_PREZZI$-->
    </row>
    <row r="1317" spans="1:16" ht="10.5" customHeight="1" thickTop="1" thickBot="1">
      <c r="B1317" s="32" t="s">
        <v/>
      </c>
      <c r="C1317" s="23" t="s">
        <v/>
      </c>
      <c r="D1317" s="32" t="s">
        <v>5246</v>
      </c>
      <c r="E1317" s="32">
        <v/>
      </c>
      <c r="F1317" s="33">
        <v/>
      </c>
      <c r="G1317" s="34">
        <v/>
      </c>
      <c r="H1317" s="35">
        <v/>
      </c>
      <c r="I1317" s="36">
        <f>ROUND(SUM(I1314:I1316),2)</f>
        <v>7.00</v>
      </c>
      <c r="J1317" s="32">
        <v>42.90</v>
      </c>
      <c r="K1317" s="32">
        <f>ROUND(PRODUCT(I1317:J1317),2)</f>
        <v>300.30</v>
      </c>
      <c r="L1317" s="32" t="s">
        <v/>
      </c>
      <c r="M1317" s="32" t="s">
        <v/>
      </c>
      <c r="N1317" s="32" t="s">
        <v/>
      </c>
      <!--$VAR_NUOVA_CELLA_PREZZI$-->
    </row>
    <row r="1318" spans="1:16" ht="10.5" customHeight="1" thickTop="1" thickBot="1">
      <c r="B1318" s="32" t="s">
        <v/>
      </c>
      <c r="C1318" s="23" t="s">
        <v/>
      </c>
      <c r="D1318" s="32" t="s">
        <v>5252</v>
      </c>
      <c r="E1318" s="32">
        <v/>
      </c>
      <c r="F1318" s="33">
        <v/>
      </c>
      <c r="G1318" s="34">
        <v/>
      </c>
      <c r="H1318" s="35">
        <v/>
      </c>
      <c r="I1318" s="36">
        <f/>
        <v/>
      </c>
      <c r="J1318" s="32">
        <v/>
      </c>
      <c r="K1318" s="32">
        <f/>
        <v/>
      </c>
      <c r="L1318" s="32" t="s">
        <v/>
      </c>
      <c r="M1318" s="32" t="s">
        <v/>
      </c>
      <c r="N1318" s="32" t="s">
        <v/>
      </c>
      <!--$VAR_NUOVA_CELLA_PREZZI$-->
    </row>
    <row r="1319" spans="1:16" ht="26.1666666666667" customHeight="1" thickTop="1" thickBot="1">
      <c r="B1319" s="32" t="s">
        <v>5253</v>
      </c>
      <c r="C1319" s="23" t="s">
        <v>5254</v>
      </c>
      <c r="D1319" s="62" t="s">
        <v>5255</v>
      </c>
      <c r="E1319" s="32">
        <v/>
      </c>
      <c r="F1319" s="33">
        <v/>
      </c>
      <c r="G1319" s="34">
        <v/>
      </c>
      <c r="H1319" s="35">
        <v/>
      </c>
      <c r="I1319" s="36">
        <f/>
        <v/>
      </c>
      <c r="J1319" s="32">
        <v/>
      </c>
      <c r="K1319" s="32">
        <f/>
        <v/>
      </c>
      <c r="L1319" s="32" t="s">
        <v/>
      </c>
      <c r="M1319" s="32" t="s">
        <v/>
      </c>
      <c r="N1319" s="32" t="s">
        <v/>
      </c>
      <!--$VAR_NUOVA_CELLA_PREZZI$-->
    </row>
    <row r="1320" spans="1:16" ht="10.5" customHeight="1" thickTop="1" thickBot="1">
      <c r="B1320" s="32" t="s">
        <v/>
      </c>
      <c r="C1320" s="23" t="s">
        <v/>
      </c>
      <c r="D1320" s="23" t="s">
        <v>5256</v>
      </c>
      <c r="E1320" s="32">
        <v/>
      </c>
      <c r="F1320" s="33">
        <v/>
      </c>
      <c r="G1320" s="34">
        <v/>
      </c>
      <c r="H1320" s="35">
        <v/>
      </c>
      <c r="I1320" s="36">
        <f/>
        <v/>
      </c>
      <c r="J1320" s="32">
        <v/>
      </c>
      <c r="K1320" s="32">
        <f/>
        <v/>
      </c>
      <c r="L1320" s="32" t="s">
        <v/>
      </c>
      <c r="M1320" s="32" t="s">
        <v/>
      </c>
      <c r="N1320" s="32" t="s">
        <v/>
      </c>
      <!--$VAR_NUOVA_CELLA_PREZZI$-->
    </row>
    <row r="1321" spans="1:16" ht="10.5" customHeight="1" thickTop="1" thickBot="1">
      <c r="B1321" s="32" t="s">
        <v/>
      </c>
      <c r="C1321" s="23" t="s">
        <v/>
      </c>
      <c r="D1321" s="23" t="s">
        <v>5257</v>
      </c>
      <c r="E1321" s="32">
        <v>7.00</v>
      </c>
      <c r="F1321" s="33">
        <v/>
      </c>
      <c r="G1321" s="34">
        <v/>
      </c>
      <c r="H1321" s="35">
        <v/>
      </c>
      <c r="I1321" s="36">
        <f>ROUND(PRODUCT(E1321:H1321),2)</f>
        <v>7.00</v>
      </c>
      <c r="J1321" s="32">
        <v/>
      </c>
      <c r="K1321" s="32">
        <f/>
        <v/>
      </c>
      <c r="L1321" s="32" t="s">
        <v/>
      </c>
      <c r="M1321" s="32" t="s">
        <v/>
      </c>
      <c r="N1321" s="32" t="s">
        <v/>
      </c>
      <!--$VAR_NUOVA_CELLA_PREZZI$-->
    </row>
    <row r="1322" spans="1:16" ht="10.5" customHeight="1" thickTop="1" thickBot="1">
      <c r="B1322" s="32" t="s">
        <v/>
      </c>
      <c r="C1322" s="23" t="s">
        <v/>
      </c>
      <c r="D1322" s="32" t="s">
        <v/>
      </c>
      <c r="E1322" s="32">
        <v/>
      </c>
      <c r="F1322" s="33">
        <v/>
      </c>
      <c r="G1322" s="34">
        <v/>
      </c>
      <c r="H1322" s="35">
        <v/>
      </c>
      <c r="I1322" s="36">
        <f/>
        <v/>
      </c>
      <c r="J1322" s="32">
        <v/>
      </c>
      <c r="K1322" s="32">
        <f/>
        <v/>
      </c>
      <c r="L1322" s="32" t="s">
        <v/>
      </c>
      <c r="M1322" s="32" t="s">
        <v/>
      </c>
      <c r="N1322" s="32" t="s">
        <v>5264</v>
      </c>
      <!--$VAR_NUOVA_CELLA_PREZZI$-->
    </row>
    <row r="1323" spans="1:16" ht="10.5" customHeight="1" thickTop="1" thickBot="1">
      <c r="B1323" s="32" t="s">
        <v/>
      </c>
      <c r="C1323" s="23" t="s">
        <v/>
      </c>
      <c r="D1323" s="32" t="s">
        <v>5265</v>
      </c>
      <c r="E1323" s="32">
        <v/>
      </c>
      <c r="F1323" s="33">
        <v/>
      </c>
      <c r="G1323" s="34">
        <v/>
      </c>
      <c r="H1323" s="35">
        <v/>
      </c>
      <c r="I1323" s="36">
        <f>ROUND(SUM(I1320:I1322),2)</f>
        <v>7.00</v>
      </c>
      <c r="J1323" s="32">
        <v>119.52</v>
      </c>
      <c r="K1323" s="32">
        <f>ROUND(PRODUCT(I1323:J1323),2)</f>
        <v>836.64</v>
      </c>
      <c r="L1323" s="32" t="s">
        <v/>
      </c>
      <c r="M1323" s="32" t="s">
        <v/>
      </c>
      <c r="N1323" s="32" t="s">
        <v/>
      </c>
      <!--$VAR_NUOVA_CELLA_PREZZI$-->
    </row>
    <row r="1324" spans="1:16" ht="10.5" customHeight="1" thickTop="1" thickBot="1">
      <c r="B1324" s="32" t="s">
        <v/>
      </c>
      <c r="C1324" s="23" t="s">
        <v/>
      </c>
      <c r="D1324" s="32" t="s">
        <v>5271</v>
      </c>
      <c r="E1324" s="32">
        <v/>
      </c>
      <c r="F1324" s="33">
        <v/>
      </c>
      <c r="G1324" s="34">
        <v/>
      </c>
      <c r="H1324" s="35">
        <v/>
      </c>
      <c r="I1324" s="36">
        <f/>
        <v/>
      </c>
      <c r="J1324" s="32">
        <v/>
      </c>
      <c r="K1324" s="32">
        <f/>
        <v/>
      </c>
      <c r="L1324" s="32" t="s">
        <v/>
      </c>
      <c r="M1324" s="32" t="s">
        <v/>
      </c>
      <c r="N1324" s="32" t="s">
        <v/>
      </c>
      <!--$VAR_NUOVA_CELLA_PREZZI$-->
    </row>
    <row r="1325" spans="1:16" ht="118" customHeight="1" thickTop="1" thickBot="1">
      <c r="B1325" s="32" t="s">
        <v>5272</v>
      </c>
      <c r="C1325" s="23" t="s">
        <v>5273</v>
      </c>
      <c r="D1325" s="62" t="s">
        <v>5274</v>
      </c>
      <c r="E1325" s="32">
        <v/>
      </c>
      <c r="F1325" s="33">
        <v/>
      </c>
      <c r="G1325" s="34">
        <v/>
      </c>
      <c r="H1325" s="35">
        <v/>
      </c>
      <c r="I1325" s="36">
        <f/>
        <v/>
      </c>
      <c r="J1325" s="32">
        <v/>
      </c>
      <c r="K1325" s="32">
        <f/>
        <v/>
      </c>
      <c r="L1325" s="32" t="s">
        <v/>
      </c>
      <c r="M1325" s="32" t="s">
        <v/>
      </c>
      <c r="N1325" s="32" t="s">
        <v/>
      </c>
      <!--$VAR_NUOVA_CELLA_PREZZI$-->
    </row>
    <row r="1326" spans="1:16" ht="10.5" customHeight="1" thickTop="1" thickBot="1">
      <c r="B1326" s="32" t="s">
        <v/>
      </c>
      <c r="C1326" s="23" t="s">
        <v/>
      </c>
      <c r="D1326" s="23" t="s">
        <v>5275</v>
      </c>
      <c r="E1326" s="32">
        <v/>
      </c>
      <c r="F1326" s="33">
        <v/>
      </c>
      <c r="G1326" s="34">
        <v/>
      </c>
      <c r="H1326" s="35">
        <v/>
      </c>
      <c r="I1326" s="36">
        <f/>
        <v/>
      </c>
      <c r="J1326" s="32">
        <v/>
      </c>
      <c r="K1326" s="32">
        <f/>
        <v/>
      </c>
      <c r="L1326" s="32" t="s">
        <v/>
      </c>
      <c r="M1326" s="32" t="s">
        <v/>
      </c>
      <c r="N1326" s="32" t="s">
        <v/>
      </c>
      <!--$VAR_NUOVA_CELLA_PREZZI$-->
    </row>
    <row r="1327" spans="1:16" ht="10.5" customHeight="1" thickTop="1" thickBot="1">
      <c r="B1327" s="32" t="s">
        <v/>
      </c>
      <c r="C1327" s="23" t="s">
        <v/>
      </c>
      <c r="D1327" s="23" t="s">
        <v>5276</v>
      </c>
      <c r="E1327" s="32">
        <v>1.00</v>
      </c>
      <c r="F1327" s="33">
        <v/>
      </c>
      <c r="G1327" s="34">
        <v/>
      </c>
      <c r="H1327" s="35">
        <v/>
      </c>
      <c r="I1327" s="36">
        <f>ROUND(PRODUCT(E1327:H1327),2)</f>
        <v>1.00</v>
      </c>
      <c r="J1327" s="32">
        <v/>
      </c>
      <c r="K1327" s="32">
        <f/>
        <v/>
      </c>
      <c r="L1327" s="32" t="s">
        <v/>
      </c>
      <c r="M1327" s="32" t="s">
        <v/>
      </c>
      <c r="N1327" s="32" t="s">
        <v/>
      </c>
      <!--$VAR_NUOVA_CELLA_PREZZI$-->
    </row>
    <row r="1328" spans="1:16" ht="10.5" customHeight="1" thickTop="1" thickBot="1">
      <c r="B1328" s="32" t="s">
        <v/>
      </c>
      <c r="C1328" s="23" t="s">
        <v/>
      </c>
      <c r="D1328" s="32" t="s">
        <v/>
      </c>
      <c r="E1328" s="32">
        <v/>
      </c>
      <c r="F1328" s="33">
        <v/>
      </c>
      <c r="G1328" s="34">
        <v/>
      </c>
      <c r="H1328" s="35">
        <v/>
      </c>
      <c r="I1328" s="36">
        <f/>
        <v/>
      </c>
      <c r="J1328" s="32">
        <v/>
      </c>
      <c r="K1328" s="32">
        <f/>
        <v/>
      </c>
      <c r="L1328" s="32" t="s">
        <v/>
      </c>
      <c r="M1328" s="32" t="s">
        <v/>
      </c>
      <c r="N1328" s="32" t="s">
        <v>5283</v>
      </c>
      <!--$VAR_NUOVA_CELLA_PREZZI$-->
    </row>
    <row r="1329" spans="1:16" ht="10.5" customHeight="1" thickTop="1" thickBot="1">
      <c r="B1329" s="32" t="s">
        <v/>
      </c>
      <c r="C1329" s="23" t="s">
        <v/>
      </c>
      <c r="D1329" s="32" t="s">
        <v>5284</v>
      </c>
      <c r="E1329" s="32">
        <v/>
      </c>
      <c r="F1329" s="33">
        <v/>
      </c>
      <c r="G1329" s="34">
        <v/>
      </c>
      <c r="H1329" s="35">
        <v/>
      </c>
      <c r="I1329" s="36">
        <f>ROUND(SUM(I1326:I1328),2)</f>
        <v>1.00</v>
      </c>
      <c r="J1329" s="32">
        <v>331.83</v>
      </c>
      <c r="K1329" s="32">
        <f>ROUND(PRODUCT(I1329:J1329),2)</f>
        <v>331.83</v>
      </c>
      <c r="L1329" s="32" t="s">
        <v/>
      </c>
      <c r="M1329" s="32" t="s">
        <v/>
      </c>
      <c r="N1329" s="32" t="s">
        <v/>
      </c>
      <!--$VAR_NUOVA_CELLA_PREZZI$-->
    </row>
    <row r="1330" spans="1:16" ht="10.5" customHeight="1" thickTop="1" thickBot="1">
      <c r="B1330" s="32" t="s">
        <v/>
      </c>
      <c r="C1330" s="23" t="s">
        <v/>
      </c>
      <c r="D1330" s="32" t="s">
        <v>5290</v>
      </c>
      <c r="E1330" s="32">
        <v/>
      </c>
      <c r="F1330" s="33">
        <v/>
      </c>
      <c r="G1330" s="34">
        <v/>
      </c>
      <c r="H1330" s="35">
        <v/>
      </c>
      <c r="I1330" s="36">
        <f/>
        <v/>
      </c>
      <c r="J1330" s="32">
        <v/>
      </c>
      <c r="K1330" s="32">
        <f/>
        <v/>
      </c>
      <c r="L1330" s="32" t="s">
        <v/>
      </c>
      <c r="M1330" s="32" t="s">
        <v/>
      </c>
      <c r="N1330" s="32" t="s">
        <v/>
      </c>
      <!--$VAR_NUOVA_CELLA_PREZZI$-->
    </row>
    <row r="1331" spans="1:16" ht="42.1666666666667" customHeight="1" thickTop="1" thickBot="1">
      <c r="B1331" s="32" t="s">
        <v>5291</v>
      </c>
      <c r="C1331" s="23" t="s">
        <v>5292</v>
      </c>
      <c r="D1331" s="62" t="s">
        <v>5293</v>
      </c>
      <c r="E1331" s="32">
        <v/>
      </c>
      <c r="F1331" s="33">
        <v/>
      </c>
      <c r="G1331" s="34">
        <v/>
      </c>
      <c r="H1331" s="35">
        <v/>
      </c>
      <c r="I1331" s="36">
        <f/>
        <v/>
      </c>
      <c r="J1331" s="32">
        <v/>
      </c>
      <c r="K1331" s="32">
        <f/>
        <v/>
      </c>
      <c r="L1331" s="32" t="s">
        <v/>
      </c>
      <c r="M1331" s="32" t="s">
        <v/>
      </c>
      <c r="N1331" s="32" t="s">
        <v/>
      </c>
      <!--$VAR_NUOVA_CELLA_PREZZI$-->
    </row>
    <row r="1332" spans="1:16" ht="10.5" customHeight="1" thickTop="1" thickBot="1">
      <c r="B1332" s="32" t="s">
        <v/>
      </c>
      <c r="C1332" s="23" t="s">
        <v/>
      </c>
      <c r="D1332" s="23" t="s">
        <v>5294</v>
      </c>
      <c r="E1332" s="32">
        <v/>
      </c>
      <c r="F1332" s="33">
        <v/>
      </c>
      <c r="G1332" s="34">
        <v/>
      </c>
      <c r="H1332" s="35">
        <v/>
      </c>
      <c r="I1332" s="36">
        <f/>
        <v/>
      </c>
      <c r="J1332" s="32">
        <v/>
      </c>
      <c r="K1332" s="32">
        <f/>
        <v/>
      </c>
      <c r="L1332" s="32" t="s">
        <v/>
      </c>
      <c r="M1332" s="32" t="s">
        <v/>
      </c>
      <c r="N1332" s="32" t="s">
        <v/>
      </c>
      <!--$VAR_NUOVA_CELLA_PREZZI$-->
    </row>
    <row r="1333" spans="1:16" ht="10.5" customHeight="1" thickTop="1" thickBot="1">
      <c r="B1333" s="32" t="s">
        <v/>
      </c>
      <c r="C1333" s="23" t="s">
        <v/>
      </c>
      <c r="D1333" s="23" t="s">
        <v>5295</v>
      </c>
      <c r="E1333" s="32">
        <v>2.00</v>
      </c>
      <c r="F1333" s="33">
        <v/>
      </c>
      <c r="G1333" s="34">
        <v/>
      </c>
      <c r="H1333" s="35">
        <v/>
      </c>
      <c r="I1333" s="36">
        <f>ROUND(PRODUCT(E1333:H1333),2)</f>
        <v>2.00</v>
      </c>
      <c r="J1333" s="32">
        <v/>
      </c>
      <c r="K1333" s="32">
        <f/>
        <v/>
      </c>
      <c r="L1333" s="32" t="s">
        <v/>
      </c>
      <c r="M1333" s="32" t="s">
        <v/>
      </c>
      <c r="N1333" s="32" t="s">
        <v/>
      </c>
      <!--$VAR_NUOVA_CELLA_PREZZI$-->
    </row>
    <row r="1334" spans="1:16" ht="10.5" customHeight="1" thickTop="1" thickBot="1">
      <c r="B1334" s="32" t="s">
        <v/>
      </c>
      <c r="C1334" s="23" t="s">
        <v/>
      </c>
      <c r="D1334" s="32" t="s">
        <v/>
      </c>
      <c r="E1334" s="32">
        <v/>
      </c>
      <c r="F1334" s="33">
        <v/>
      </c>
      <c r="G1334" s="34">
        <v/>
      </c>
      <c r="H1334" s="35">
        <v/>
      </c>
      <c r="I1334" s="36">
        <f/>
        <v/>
      </c>
      <c r="J1334" s="32">
        <v/>
      </c>
      <c r="K1334" s="32">
        <f/>
        <v/>
      </c>
      <c r="L1334" s="32" t="s">
        <v/>
      </c>
      <c r="M1334" s="32" t="s">
        <v/>
      </c>
      <c r="N1334" s="32" t="s">
        <v>5302</v>
      </c>
      <!--$VAR_NUOVA_CELLA_PREZZI$-->
    </row>
    <row r="1335" spans="1:16" ht="10.5" customHeight="1" thickTop="1" thickBot="1">
      <c r="B1335" s="32" t="s">
        <v/>
      </c>
      <c r="C1335" s="23" t="s">
        <v/>
      </c>
      <c r="D1335" s="32" t="s">
        <v>5303</v>
      </c>
      <c r="E1335" s="32">
        <v/>
      </c>
      <c r="F1335" s="33">
        <v/>
      </c>
      <c r="G1335" s="34">
        <v/>
      </c>
      <c r="H1335" s="35">
        <v/>
      </c>
      <c r="I1335" s="36">
        <f>ROUND(SUM(I1332:I1334),2)</f>
        <v>2.00</v>
      </c>
      <c r="J1335" s="32">
        <v>1073.00</v>
      </c>
      <c r="K1335" s="32">
        <f>ROUND(PRODUCT(I1335:J1335),2)</f>
        <v>2146.00</v>
      </c>
      <c r="L1335" s="32" t="s">
        <v/>
      </c>
      <c r="M1335" s="32" t="s">
        <v/>
      </c>
      <c r="N1335" s="32" t="s">
        <v/>
      </c>
      <!--$VAR_NUOVA_CELLA_PREZZI$-->
    </row>
    <row r="1336" spans="1:16" ht="10.5" customHeight="1" thickTop="1" thickBot="1">
      <c r="B1336" s="32" t="s">
        <v/>
      </c>
      <c r="C1336" s="23" t="s">
        <v/>
      </c>
      <c r="D1336" s="32" t="s">
        <v>5309</v>
      </c>
      <c r="E1336" s="32">
        <v/>
      </c>
      <c r="F1336" s="33">
        <v/>
      </c>
      <c r="G1336" s="34">
        <v/>
      </c>
      <c r="H1336" s="35">
        <v/>
      </c>
      <c r="I1336" s="36">
        <f/>
        <v/>
      </c>
      <c r="J1336" s="32">
        <v/>
      </c>
      <c r="K1336" s="32">
        <f/>
        <v/>
      </c>
      <c r="L1336" s="32" t="s">
        <v/>
      </c>
      <c r="M1336" s="32" t="s">
        <v/>
      </c>
      <c r="N1336" s="32" t="s">
        <v/>
      </c>
      <!--$VAR_NUOVA_CELLA_PREZZI$-->
    </row>
    <row r="1337" spans="1:16" ht="42.8333333333333" customHeight="1" thickTop="1" thickBot="1">
      <c r="B1337" s="32" t="s">
        <v>5310</v>
      </c>
      <c r="C1337" s="23" t="s">
        <v>5311</v>
      </c>
      <c r="D1337" s="62" t="s">
        <v>5312</v>
      </c>
      <c r="E1337" s="32">
        <v/>
      </c>
      <c r="F1337" s="33">
        <v/>
      </c>
      <c r="G1337" s="34">
        <v/>
      </c>
      <c r="H1337" s="35">
        <v/>
      </c>
      <c r="I1337" s="36">
        <f/>
        <v/>
      </c>
      <c r="J1337" s="32">
        <v/>
      </c>
      <c r="K1337" s="32">
        <f/>
        <v/>
      </c>
      <c r="L1337" s="32" t="s">
        <v/>
      </c>
      <c r="M1337" s="32" t="s">
        <v/>
      </c>
      <c r="N1337" s="32" t="s">
        <v/>
      </c>
      <!--$VAR_NUOVA_CELLA_PREZZI$-->
    </row>
    <row r="1338" spans="1:16" ht="10.5" customHeight="1" thickTop="1" thickBot="1">
      <c r="B1338" s="32" t="s">
        <v/>
      </c>
      <c r="C1338" s="23" t="s">
        <v/>
      </c>
      <c r="D1338" s="23" t="s">
        <v>5313</v>
      </c>
      <c r="E1338" s="32">
        <v/>
      </c>
      <c r="F1338" s="33">
        <v/>
      </c>
      <c r="G1338" s="34">
        <v/>
      </c>
      <c r="H1338" s="35">
        <v/>
      </c>
      <c r="I1338" s="36">
        <f/>
        <v/>
      </c>
      <c r="J1338" s="32">
        <v/>
      </c>
      <c r="K1338" s="32">
        <f/>
        <v/>
      </c>
      <c r="L1338" s="32" t="s">
        <v/>
      </c>
      <c r="M1338" s="32" t="s">
        <v/>
      </c>
      <c r="N1338" s="32" t="s">
        <v/>
      </c>
      <!--$VAR_NUOVA_CELLA_PREZZI$-->
    </row>
    <row r="1339" spans="1:16" ht="10.5" customHeight="1" thickTop="1" thickBot="1">
      <c r="B1339" s="32" t="s">
        <v/>
      </c>
      <c r="C1339" s="23" t="s">
        <v/>
      </c>
      <c r="D1339" s="23" t="s">
        <v>5314</v>
      </c>
      <c r="E1339" s="32">
        <v>6.00</v>
      </c>
      <c r="F1339" s="33">
        <v/>
      </c>
      <c r="G1339" s="34">
        <v/>
      </c>
      <c r="H1339" s="35">
        <v/>
      </c>
      <c r="I1339" s="36">
        <f>ROUND(PRODUCT(E1339:H1339),2)</f>
        <v>6.00</v>
      </c>
      <c r="J1339" s="32">
        <v/>
      </c>
      <c r="K1339" s="32">
        <f/>
        <v/>
      </c>
      <c r="L1339" s="32" t="s">
        <v/>
      </c>
      <c r="M1339" s="32" t="s">
        <v/>
      </c>
      <c r="N1339" s="32" t="s">
        <v/>
      </c>
      <!--$VAR_NUOVA_CELLA_PREZZI$-->
    </row>
    <row r="1340" spans="1:16" ht="10.5" customHeight="1" thickTop="1" thickBot="1">
      <c r="B1340" s="32" t="s">
        <v/>
      </c>
      <c r="C1340" s="23" t="s">
        <v/>
      </c>
      <c r="D1340" s="32" t="s">
        <v/>
      </c>
      <c r="E1340" s="32">
        <v/>
      </c>
      <c r="F1340" s="33">
        <v/>
      </c>
      <c r="G1340" s="34">
        <v/>
      </c>
      <c r="H1340" s="35">
        <v/>
      </c>
      <c r="I1340" s="36">
        <f/>
        <v/>
      </c>
      <c r="J1340" s="32">
        <v/>
      </c>
      <c r="K1340" s="32">
        <f/>
        <v/>
      </c>
      <c r="L1340" s="32" t="s">
        <v/>
      </c>
      <c r="M1340" s="32" t="s">
        <v/>
      </c>
      <c r="N1340" s="32" t="s">
        <v>5321</v>
      </c>
      <!--$VAR_NUOVA_CELLA_PREZZI$-->
    </row>
    <row r="1341" spans="1:16" ht="10.5" customHeight="1" thickTop="1" thickBot="1">
      <c r="B1341" s="32" t="s">
        <v/>
      </c>
      <c r="C1341" s="23" t="s">
        <v/>
      </c>
      <c r="D1341" s="32" t="s">
        <v>5322</v>
      </c>
      <c r="E1341" s="32">
        <v/>
      </c>
      <c r="F1341" s="33">
        <v/>
      </c>
      <c r="G1341" s="34">
        <v/>
      </c>
      <c r="H1341" s="35">
        <v/>
      </c>
      <c r="I1341" s="36">
        <f>ROUND(SUM(I1338:I1340),2)</f>
        <v>6.00</v>
      </c>
      <c r="J1341" s="32">
        <v>441.36</v>
      </c>
      <c r="K1341" s="32">
        <f>ROUND(PRODUCT(I1341:J1341),2)</f>
        <v>2648.16</v>
      </c>
      <c r="L1341" s="32" t="s">
        <v/>
      </c>
      <c r="M1341" s="32" t="s">
        <v/>
      </c>
      <c r="N1341" s="32" t="s">
        <v/>
      </c>
      <!--$VAR_NUOVA_CELLA_PREZZI$-->
    </row>
    <row r="1342" spans="1:16" ht="10.5" customHeight="1" thickTop="1" thickBot="1">
      <c r="B1342" s="32" t="s">
        <v/>
      </c>
      <c r="C1342" s="23" t="s">
        <v/>
      </c>
      <c r="D1342" s="32" t="s">
        <v>5328</v>
      </c>
      <c r="E1342" s="32">
        <v/>
      </c>
      <c r="F1342" s="33">
        <v/>
      </c>
      <c r="G1342" s="34">
        <v/>
      </c>
      <c r="H1342" s="35">
        <v/>
      </c>
      <c r="I1342" s="36">
        <f/>
        <v/>
      </c>
      <c r="J1342" s="32">
        <v/>
      </c>
      <c r="K1342" s="32">
        <f/>
        <v/>
      </c>
      <c r="L1342" s="32" t="s">
        <v/>
      </c>
      <c r="M1342" s="32" t="s">
        <v/>
      </c>
      <c r="N1342" s="32" t="s">
        <v/>
      </c>
      <!--$VAR_NUOVA_CELLA_PREZZI$-->
    </row>
    <row r="1343" spans="1:16" ht="17" customHeight="1" thickTop="1" thickBot="1">
      <c r="B1343" s="32" t="s">
        <v>5329</v>
      </c>
      <c r="C1343" s="23" t="s">
        <v>5330</v>
      </c>
      <c r="D1343" s="62" t="s">
        <v>5331</v>
      </c>
      <c r="E1343" s="32">
        <v/>
      </c>
      <c r="F1343" s="33">
        <v/>
      </c>
      <c r="G1343" s="34">
        <v/>
      </c>
      <c r="H1343" s="35">
        <v/>
      </c>
      <c r="I1343" s="36">
        <f/>
        <v/>
      </c>
      <c r="J1343" s="32">
        <v/>
      </c>
      <c r="K1343" s="32">
        <f/>
        <v/>
      </c>
      <c r="L1343" s="32" t="s">
        <v/>
      </c>
      <c r="M1343" s="32" t="s">
        <v/>
      </c>
      <c r="N1343" s="32" t="s">
        <v/>
      </c>
      <!--$VAR_NUOVA_CELLA_PREZZI$-->
    </row>
    <row r="1344" spans="1:16" ht="10.5" customHeight="1" thickTop="1" thickBot="1">
      <c r="B1344" s="32" t="s">
        <v/>
      </c>
      <c r="C1344" s="23" t="s">
        <v/>
      </c>
      <c r="D1344" s="23" t="s">
        <v>5332</v>
      </c>
      <c r="E1344" s="32">
        <v/>
      </c>
      <c r="F1344" s="33">
        <v/>
      </c>
      <c r="G1344" s="34">
        <v/>
      </c>
      <c r="H1344" s="35">
        <v/>
      </c>
      <c r="I1344" s="36">
        <f/>
        <v/>
      </c>
      <c r="J1344" s="32">
        <v/>
      </c>
      <c r="K1344" s="32">
        <f/>
        <v/>
      </c>
      <c r="L1344" s="32" t="s">
        <v/>
      </c>
      <c r="M1344" s="32" t="s">
        <v/>
      </c>
      <c r="N1344" s="32" t="s">
        <v/>
      </c>
      <!--$VAR_NUOVA_CELLA_PREZZI$-->
    </row>
    <row r="1345" spans="1:16" ht="10.5" customHeight="1" thickTop="1" thickBot="1">
      <c r="B1345" s="32" t="s">
        <v/>
      </c>
      <c r="C1345" s="23" t="s">
        <v/>
      </c>
      <c r="D1345" s="23" t="s">
        <v>5333</v>
      </c>
      <c r="E1345" s="32">
        <v>9.00</v>
      </c>
      <c r="F1345" s="33">
        <v/>
      </c>
      <c r="G1345" s="34">
        <v/>
      </c>
      <c r="H1345" s="35">
        <v/>
      </c>
      <c r="I1345" s="36">
        <f>ROUND(PRODUCT(E1345:H1345),2)</f>
        <v>9.00</v>
      </c>
      <c r="J1345" s="32">
        <v/>
      </c>
      <c r="K1345" s="32">
        <f/>
        <v/>
      </c>
      <c r="L1345" s="32" t="s">
        <v/>
      </c>
      <c r="M1345" s="32" t="s">
        <v/>
      </c>
      <c r="N1345" s="32" t="s">
        <v/>
      </c>
      <!--$VAR_NUOVA_CELLA_PREZZI$-->
    </row>
    <row r="1346" spans="1:16" ht="10.5" customHeight="1" thickTop="1" thickBot="1">
      <c r="B1346" s="32" t="s">
        <v/>
      </c>
      <c r="C1346" s="23" t="s">
        <v/>
      </c>
      <c r="D1346" s="32" t="s">
        <v/>
      </c>
      <c r="E1346" s="32">
        <v/>
      </c>
      <c r="F1346" s="33">
        <v/>
      </c>
      <c r="G1346" s="34">
        <v/>
      </c>
      <c r="H1346" s="35">
        <v/>
      </c>
      <c r="I1346" s="36">
        <f/>
        <v/>
      </c>
      <c r="J1346" s="32">
        <v/>
      </c>
      <c r="K1346" s="32">
        <f/>
        <v/>
      </c>
      <c r="L1346" s="32" t="s">
        <v/>
      </c>
      <c r="M1346" s="32" t="s">
        <v/>
      </c>
      <c r="N1346" s="32" t="s">
        <v>5340</v>
      </c>
      <!--$VAR_NUOVA_CELLA_PREZZI$-->
    </row>
    <row r="1347" spans="1:16" ht="10.5" customHeight="1" thickTop="1" thickBot="1">
      <c r="B1347" s="32" t="s">
        <v/>
      </c>
      <c r="C1347" s="23" t="s">
        <v/>
      </c>
      <c r="D1347" s="32" t="s">
        <v>5341</v>
      </c>
      <c r="E1347" s="32">
        <v/>
      </c>
      <c r="F1347" s="33">
        <v/>
      </c>
      <c r="G1347" s="34">
        <v/>
      </c>
      <c r="H1347" s="35">
        <v/>
      </c>
      <c r="I1347" s="36">
        <f>ROUND(SUM(I1344:I1346),2)</f>
        <v>9.00</v>
      </c>
      <c r="J1347" s="32">
        <v>57.26</v>
      </c>
      <c r="K1347" s="32">
        <f>ROUND(PRODUCT(I1347:J1347),2)</f>
        <v>515.34</v>
      </c>
      <c r="L1347" s="32" t="s">
        <v/>
      </c>
      <c r="M1347" s="32" t="s">
        <v/>
      </c>
      <c r="N1347" s="32" t="s">
        <v/>
      </c>
      <!--$VAR_NUOVA_CELLA_PREZZI$-->
    </row>
    <row r="1348" spans="1:16" ht="10.5" customHeight="1" thickTop="1" thickBot="1">
      <c r="B1348" s="32" t="s">
        <v/>
      </c>
      <c r="C1348" s="23" t="s">
        <v/>
      </c>
      <c r="D1348" s="32" t="s">
        <v>5347</v>
      </c>
      <c r="E1348" s="32">
        <v/>
      </c>
      <c r="F1348" s="33">
        <v/>
      </c>
      <c r="G1348" s="34">
        <v/>
      </c>
      <c r="H1348" s="35">
        <v/>
      </c>
      <c r="I1348" s="36">
        <f/>
        <v/>
      </c>
      <c r="J1348" s="32">
        <v/>
      </c>
      <c r="K1348" s="32">
        <f/>
        <v/>
      </c>
      <c r="L1348" s="32" t="s">
        <v/>
      </c>
      <c r="M1348" s="32" t="s">
        <v/>
      </c>
      <c r="N1348" s="32" t="s">
        <v/>
      </c>
      <!--$VAR_NUOVA_CELLA_PREZZI$-->
    </row>
    <row r="1349" spans="1:16" ht="146.166666666667" customHeight="1" thickTop="1" thickBot="1">
      <c r="B1349" s="32" t="s">
        <v>5348</v>
      </c>
      <c r="C1349" s="23" t="s">
        <v>5349</v>
      </c>
      <c r="D1349" s="62" t="s">
        <v>5350</v>
      </c>
      <c r="E1349" s="32">
        <v/>
      </c>
      <c r="F1349" s="33">
        <v/>
      </c>
      <c r="G1349" s="34">
        <v/>
      </c>
      <c r="H1349" s="35">
        <v/>
      </c>
      <c r="I1349" s="36">
        <f/>
        <v/>
      </c>
      <c r="J1349" s="32">
        <v/>
      </c>
      <c r="K1349" s="32">
        <f/>
        <v/>
      </c>
      <c r="L1349" s="32" t="s">
        <v/>
      </c>
      <c r="M1349" s="32" t="s">
        <v/>
      </c>
      <c r="N1349" s="32" t="s">
        <v/>
      </c>
      <!--$VAR_NUOVA_CELLA_PREZZI$-->
    </row>
    <row r="1350" spans="1:16" ht="10.5" customHeight="1" thickTop="1" thickBot="1">
      <c r="B1350" s="32" t="s">
        <v/>
      </c>
      <c r="C1350" s="23" t="s">
        <v/>
      </c>
      <c r="D1350" s="23" t="s">
        <v>5351</v>
      </c>
      <c r="E1350" s="32">
        <v/>
      </c>
      <c r="F1350" s="33">
        <v/>
      </c>
      <c r="G1350" s="34">
        <v/>
      </c>
      <c r="H1350" s="35">
        <v/>
      </c>
      <c r="I1350" s="36">
        <f/>
        <v/>
      </c>
      <c r="J1350" s="32">
        <v/>
      </c>
      <c r="K1350" s="32">
        <f/>
        <v/>
      </c>
      <c r="L1350" s="32" t="s">
        <v/>
      </c>
      <c r="M1350" s="32" t="s">
        <v/>
      </c>
      <c r="N1350" s="32" t="s">
        <v/>
      </c>
      <!--$VAR_NUOVA_CELLA_PREZZI$-->
    </row>
    <row r="1351" spans="1:16" ht="10.5" customHeight="1" thickTop="1" thickBot="1">
      <c r="B1351" s="32" t="s">
        <v/>
      </c>
      <c r="C1351" s="23" t="s">
        <v/>
      </c>
      <c r="D1351" s="23" t="s">
        <v>5352</v>
      </c>
      <c r="E1351" s="32">
        <v>30.00</v>
      </c>
      <c r="F1351" s="33">
        <v/>
      </c>
      <c r="G1351" s="34">
        <v/>
      </c>
      <c r="H1351" s="35">
        <v/>
      </c>
      <c r="I1351" s="36">
        <f>ROUND(PRODUCT(E1351:H1351),2)</f>
        <v>30.00</v>
      </c>
      <c r="J1351" s="32">
        <v/>
      </c>
      <c r="K1351" s="32">
        <f/>
        <v/>
      </c>
      <c r="L1351" s="32" t="s">
        <v/>
      </c>
      <c r="M1351" s="32" t="s">
        <v/>
      </c>
      <c r="N1351" s="32" t="s">
        <v/>
      </c>
      <!--$VAR_NUOVA_CELLA_PREZZI$-->
    </row>
    <row r="1352" spans="1:16" ht="10.5" customHeight="1" thickTop="1" thickBot="1">
      <c r="B1352" s="32" t="s">
        <v/>
      </c>
      <c r="C1352" s="23" t="s">
        <v/>
      </c>
      <c r="D1352" s="23" t="s">
        <v>5359</v>
      </c>
      <c r="E1352" s="32">
        <v>10.00</v>
      </c>
      <c r="F1352" s="33">
        <v/>
      </c>
      <c r="G1352" s="34">
        <v/>
      </c>
      <c r="H1352" s="35">
        <v/>
      </c>
      <c r="I1352" s="36">
        <f>ROUND(PRODUCT(E1352:H1352),2)</f>
        <v>10.00</v>
      </c>
      <c r="J1352" s="32">
        <v/>
      </c>
      <c r="K1352" s="32">
        <f/>
        <v/>
      </c>
      <c r="L1352" s="32" t="s">
        <v/>
      </c>
      <c r="M1352" s="32" t="s">
        <v/>
      </c>
      <c r="N1352" s="32" t="s">
        <v/>
      </c>
      <!--$VAR_NUOVA_CELLA_PREZZI$-->
    </row>
    <row r="1353" spans="1:16" ht="10.5" customHeight="1" thickTop="1" thickBot="1">
      <c r="B1353" s="32" t="s">
        <v/>
      </c>
      <c r="C1353" s="23" t="s">
        <v/>
      </c>
      <c r="D1353" s="32" t="s">
        <v/>
      </c>
      <c r="E1353" s="32">
        <v/>
      </c>
      <c r="F1353" s="33">
        <v/>
      </c>
      <c r="G1353" s="34">
        <v/>
      </c>
      <c r="H1353" s="35">
        <v/>
      </c>
      <c r="I1353" s="36">
        <f/>
        <v/>
      </c>
      <c r="J1353" s="32">
        <v/>
      </c>
      <c r="K1353" s="32">
        <f/>
        <v/>
      </c>
      <c r="L1353" s="32" t="s">
        <v/>
      </c>
      <c r="M1353" s="32" t="s">
        <v/>
      </c>
      <c r="N1353" s="32" t="s">
        <v>5366</v>
      </c>
      <!--$VAR_NUOVA_CELLA_PREZZI$-->
    </row>
    <row r="1354" spans="1:16" ht="10.5" customHeight="1" thickTop="1" thickBot="1">
      <c r="B1354" s="32" t="s">
        <v/>
      </c>
      <c r="C1354" s="23" t="s">
        <v/>
      </c>
      <c r="D1354" s="32" t="s">
        <v>5367</v>
      </c>
      <c r="E1354" s="32">
        <v/>
      </c>
      <c r="F1354" s="33">
        <v/>
      </c>
      <c r="G1354" s="34">
        <v/>
      </c>
      <c r="H1354" s="35">
        <v/>
      </c>
      <c r="I1354" s="36">
        <f>ROUND(SUM(I1350:I1353),2)</f>
        <v>40.00</v>
      </c>
      <c r="J1354" s="32">
        <v>57.26</v>
      </c>
      <c r="K1354" s="32">
        <f>ROUND(PRODUCT(I1354:J1354),2)</f>
        <v>2290.40</v>
      </c>
      <c r="L1354" s="32" t="s">
        <v/>
      </c>
      <c r="M1354" s="32" t="s">
        <v/>
      </c>
      <c r="N1354" s="32" t="s">
        <v/>
      </c>
      <!--$VAR_NUOVA_CELLA_PREZZI$-->
    </row>
    <row r="1355" spans="1:16" ht="10.5" customHeight="1" thickTop="1" thickBot="1">
      <c r="B1355" s="32" t="s">
        <v/>
      </c>
      <c r="C1355" s="23" t="s">
        <v/>
      </c>
      <c r="D1355" s="32" t="s">
        <v>5373</v>
      </c>
      <c r="E1355" s="32">
        <v/>
      </c>
      <c r="F1355" s="33">
        <v/>
      </c>
      <c r="G1355" s="34">
        <v/>
      </c>
      <c r="H1355" s="35">
        <v/>
      </c>
      <c r="I1355" s="36">
        <f/>
        <v/>
      </c>
      <c r="J1355" s="32">
        <v/>
      </c>
      <c r="K1355" s="32">
        <f/>
        <v/>
      </c>
      <c r="L1355" s="32" t="s">
        <v/>
      </c>
      <c r="M1355" s="32" t="s">
        <v/>
      </c>
      <c r="N1355" s="32" t="s">
        <v/>
      </c>
      <!--$VAR_NUOVA_CELLA_PREZZI$-->
    </row>
    <row r="1356" spans="1:16" ht="102.166666666667" customHeight="1" thickTop="1" thickBot="1">
      <c r="B1356" s="32" t="s">
        <v>5374</v>
      </c>
      <c r="C1356" s="23" t="s">
        <v>5375</v>
      </c>
      <c r="D1356" s="62" t="s">
        <v>5376</v>
      </c>
      <c r="E1356" s="32">
        <v/>
      </c>
      <c r="F1356" s="33">
        <v/>
      </c>
      <c r="G1356" s="34">
        <v/>
      </c>
      <c r="H1356" s="35">
        <v/>
      </c>
      <c r="I1356" s="36">
        <f/>
        <v/>
      </c>
      <c r="J1356" s="32">
        <v/>
      </c>
      <c r="K1356" s="32">
        <f/>
        <v/>
      </c>
      <c r="L1356" s="32" t="s">
        <v/>
      </c>
      <c r="M1356" s="32" t="s">
        <v/>
      </c>
      <c r="N1356" s="32" t="s">
        <v/>
      </c>
      <!--$VAR_NUOVA_CELLA_PREZZI$-->
    </row>
    <row r="1357" spans="1:16" ht="10.5" customHeight="1" thickTop="1" thickBot="1">
      <c r="B1357" s="32" t="s">
        <v/>
      </c>
      <c r="C1357" s="23" t="s">
        <v/>
      </c>
      <c r="D1357" s="23" t="s">
        <v>5377</v>
      </c>
      <c r="E1357" s="32">
        <v/>
      </c>
      <c r="F1357" s="33">
        <v/>
      </c>
      <c r="G1357" s="34">
        <v/>
      </c>
      <c r="H1357" s="35">
        <v/>
      </c>
      <c r="I1357" s="36">
        <f/>
        <v/>
      </c>
      <c r="J1357" s="32">
        <v/>
      </c>
      <c r="K1357" s="32">
        <f/>
        <v/>
      </c>
      <c r="L1357" s="32" t="s">
        <v/>
      </c>
      <c r="M1357" s="32" t="s">
        <v/>
      </c>
      <c r="N1357" s="32" t="s">
        <v/>
      </c>
      <!--$VAR_NUOVA_CELLA_PREZZI$-->
    </row>
    <row r="1358" spans="1:16" ht="10.5" customHeight="1" thickTop="1" thickBot="1">
      <c r="B1358" s="32" t="s">
        <v/>
      </c>
      <c r="C1358" s="23" t="s">
        <v/>
      </c>
      <c r="D1358" s="23" t="s">
        <v>5378</v>
      </c>
      <c r="E1358" s="32">
        <v>35.00</v>
      </c>
      <c r="F1358" s="33">
        <v/>
      </c>
      <c r="G1358" s="34">
        <v/>
      </c>
      <c r="H1358" s="35">
        <v/>
      </c>
      <c r="I1358" s="36">
        <f>ROUND(PRODUCT(E1358:H1358),2)</f>
        <v>35.00</v>
      </c>
      <c r="J1358" s="32">
        <v/>
      </c>
      <c r="K1358" s="32">
        <f/>
        <v/>
      </c>
      <c r="L1358" s="32" t="s">
        <v/>
      </c>
      <c r="M1358" s="32" t="s">
        <v/>
      </c>
      <c r="N1358" s="32" t="s">
        <v/>
      </c>
      <!--$VAR_NUOVA_CELLA_PREZZI$-->
    </row>
    <row r="1359" spans="1:16" ht="10.5" customHeight="1" thickTop="1" thickBot="1">
      <c r="B1359" s="32" t="s">
        <v/>
      </c>
      <c r="C1359" s="23" t="s">
        <v/>
      </c>
      <c r="D1359" s="32" t="s">
        <v/>
      </c>
      <c r="E1359" s="32">
        <v/>
      </c>
      <c r="F1359" s="33">
        <v/>
      </c>
      <c r="G1359" s="34">
        <v/>
      </c>
      <c r="H1359" s="35">
        <v/>
      </c>
      <c r="I1359" s="36">
        <f/>
        <v/>
      </c>
      <c r="J1359" s="32">
        <v/>
      </c>
      <c r="K1359" s="32">
        <f/>
        <v/>
      </c>
      <c r="L1359" s="32" t="s">
        <v/>
      </c>
      <c r="M1359" s="32" t="s">
        <v/>
      </c>
      <c r="N1359" s="32" t="s">
        <v>5385</v>
      </c>
      <!--$VAR_NUOVA_CELLA_PREZZI$-->
    </row>
    <row r="1360" spans="1:16" ht="10.5" customHeight="1" thickTop="1" thickBot="1">
      <c r="B1360" s="32" t="s">
        <v/>
      </c>
      <c r="C1360" s="23" t="s">
        <v/>
      </c>
      <c r="D1360" s="32" t="s">
        <v>5386</v>
      </c>
      <c r="E1360" s="32">
        <v/>
      </c>
      <c r="F1360" s="33">
        <v/>
      </c>
      <c r="G1360" s="34">
        <v/>
      </c>
      <c r="H1360" s="35">
        <v/>
      </c>
      <c r="I1360" s="36">
        <f>ROUND(SUM(I1357:I1359),2)</f>
        <v>35.00</v>
      </c>
      <c r="J1360" s="32">
        <v>7.55</v>
      </c>
      <c r="K1360" s="32">
        <f>ROUND(PRODUCT(I1360:J1360),2)</f>
        <v>264.25</v>
      </c>
      <c r="L1360" s="32" t="s">
        <v/>
      </c>
      <c r="M1360" s="32" t="s">
        <v/>
      </c>
      <c r="N1360" s="32" t="s">
        <v/>
      </c>
      <!--$VAR_NUOVA_CELLA_PREZZI$-->
    </row>
    <row r="1361" spans="1:16" ht="10.5" customHeight="1" thickTop="1" thickBot="1">
      <c r="B1361" s="32" t="s">
        <v/>
      </c>
      <c r="C1361" s="23" t="s">
        <v/>
      </c>
      <c r="D1361" s="32" t="s">
        <v>5392</v>
      </c>
      <c r="E1361" s="32">
        <v/>
      </c>
      <c r="F1361" s="33">
        <v/>
      </c>
      <c r="G1361" s="34">
        <v/>
      </c>
      <c r="H1361" s="35">
        <v/>
      </c>
      <c r="I1361" s="36">
        <f/>
        <v/>
      </c>
      <c r="J1361" s="32">
        <v/>
      </c>
      <c r="K1361" s="32">
        <f/>
        <v/>
      </c>
      <c r="L1361" s="32" t="s">
        <v/>
      </c>
      <c r="M1361" s="32" t="s">
        <v/>
      </c>
      <c r="N1361" s="32" t="s">
        <v/>
      </c>
      <!--$VAR_NUOVA_CELLA_PREZZI$-->
    </row>
    <row r="1362" spans="1:16" ht="147.833333333333" customHeight="1" thickTop="1" thickBot="1">
      <c r="B1362" s="32" t="s">
        <v>5393</v>
      </c>
      <c r="C1362" s="23" t="s">
        <v>5394</v>
      </c>
      <c r="D1362" s="62" t="s">
        <v>5395</v>
      </c>
      <c r="E1362" s="32">
        <v/>
      </c>
      <c r="F1362" s="33">
        <v/>
      </c>
      <c r="G1362" s="34">
        <v/>
      </c>
      <c r="H1362" s="35">
        <v/>
      </c>
      <c r="I1362" s="36">
        <f/>
        <v/>
      </c>
      <c r="J1362" s="32">
        <v/>
      </c>
      <c r="K1362" s="32">
        <f/>
        <v/>
      </c>
      <c r="L1362" s="32" t="s">
        <v/>
      </c>
      <c r="M1362" s="32" t="s">
        <v/>
      </c>
      <c r="N1362" s="32" t="s">
        <v/>
      </c>
      <!--$VAR_NUOVA_CELLA_PREZZI$-->
    </row>
    <row r="1363" spans="1:16" ht="10.5" customHeight="1" thickTop="1" thickBot="1">
      <c r="B1363" s="32" t="s">
        <v/>
      </c>
      <c r="C1363" s="23" t="s">
        <v/>
      </c>
      <c r="D1363" s="23" t="s">
        <v>5396</v>
      </c>
      <c r="E1363" s="32">
        <v/>
      </c>
      <c r="F1363" s="33">
        <v/>
      </c>
      <c r="G1363" s="34">
        <v/>
      </c>
      <c r="H1363" s="35">
        <v/>
      </c>
      <c r="I1363" s="36">
        <f/>
        <v/>
      </c>
      <c r="J1363" s="32">
        <v/>
      </c>
      <c r="K1363" s="32">
        <f/>
        <v/>
      </c>
      <c r="L1363" s="32" t="s">
        <v/>
      </c>
      <c r="M1363" s="32" t="s">
        <v/>
      </c>
      <c r="N1363" s="32" t="s">
        <v/>
      </c>
      <!--$VAR_NUOVA_CELLA_PREZZI$-->
    </row>
    <row r="1364" spans="1:16" ht="10.5" customHeight="1" thickTop="1" thickBot="1">
      <c r="B1364" s="32" t="s">
        <v/>
      </c>
      <c r="C1364" s="23" t="s">
        <v/>
      </c>
      <c r="D1364" s="23" t="s">
        <v>5397</v>
      </c>
      <c r="E1364" s="32">
        <v>34.00</v>
      </c>
      <c r="F1364" s="33">
        <v/>
      </c>
      <c r="G1364" s="34">
        <v/>
      </c>
      <c r="H1364" s="35">
        <v/>
      </c>
      <c r="I1364" s="36">
        <f>ROUND(PRODUCT(E1364:H1364),2)</f>
        <v>34.00</v>
      </c>
      <c r="J1364" s="32">
        <v/>
      </c>
      <c r="K1364" s="32">
        <f/>
        <v/>
      </c>
      <c r="L1364" s="32" t="s">
        <v/>
      </c>
      <c r="M1364" s="32" t="s">
        <v/>
      </c>
      <c r="N1364" s="32" t="s">
        <v/>
      </c>
      <!--$VAR_NUOVA_CELLA_PREZZI$-->
    </row>
    <row r="1365" spans="1:16" ht="10.5" customHeight="1" thickTop="1" thickBot="1">
      <c r="B1365" s="32" t="s">
        <v/>
      </c>
      <c r="C1365" s="23" t="s">
        <v/>
      </c>
      <c r="D1365" s="32" t="s">
        <v/>
      </c>
      <c r="E1365" s="32">
        <v/>
      </c>
      <c r="F1365" s="33">
        <v/>
      </c>
      <c r="G1365" s="34">
        <v/>
      </c>
      <c r="H1365" s="35">
        <v/>
      </c>
      <c r="I1365" s="36">
        <f/>
        <v/>
      </c>
      <c r="J1365" s="32">
        <v/>
      </c>
      <c r="K1365" s="32">
        <f/>
        <v/>
      </c>
      <c r="L1365" s="32" t="s">
        <v/>
      </c>
      <c r="M1365" s="32" t="s">
        <v/>
      </c>
      <c r="N1365" s="32" t="s">
        <v>5404</v>
      </c>
      <!--$VAR_NUOVA_CELLA_PREZZI$-->
    </row>
    <row r="1366" spans="1:16" ht="10.5" customHeight="1" thickTop="1" thickBot="1">
      <c r="B1366" s="32" t="s">
        <v/>
      </c>
      <c r="C1366" s="23" t="s">
        <v/>
      </c>
      <c r="D1366" s="32" t="s">
        <v>5405</v>
      </c>
      <c r="E1366" s="32">
        <v/>
      </c>
      <c r="F1366" s="33">
        <v/>
      </c>
      <c r="G1366" s="34">
        <v/>
      </c>
      <c r="H1366" s="35">
        <v/>
      </c>
      <c r="I1366" s="36">
        <f>ROUND(SUM(I1363:I1365),2)</f>
        <v>34.00</v>
      </c>
      <c r="J1366" s="32">
        <v>10.09</v>
      </c>
      <c r="K1366" s="32">
        <f>ROUND(PRODUCT(I1366:J1366),2)</f>
        <v>343.06</v>
      </c>
      <c r="L1366" s="32" t="s">
        <v/>
      </c>
      <c r="M1366" s="32" t="s">
        <v/>
      </c>
      <c r="N1366" s="32" t="s">
        <v/>
      </c>
      <!--$VAR_NUOVA_CELLA_PREZZI$-->
    </row>
    <row r="1367" spans="1:16" ht="10.5" customHeight="1" thickTop="1" thickBot="1">
      <c r="B1367" s="32" t="s">
        <v/>
      </c>
      <c r="C1367" s="23" t="s">
        <v/>
      </c>
      <c r="D1367" s="32" t="s">
        <v>5411</v>
      </c>
      <c r="E1367" s="32">
        <v/>
      </c>
      <c r="F1367" s="33">
        <v/>
      </c>
      <c r="G1367" s="34">
        <v/>
      </c>
      <c r="H1367" s="35">
        <v/>
      </c>
      <c r="I1367" s="36">
        <f/>
        <v/>
      </c>
      <c r="J1367" s="32">
        <v/>
      </c>
      <c r="K1367" s="32">
        <f/>
        <v/>
      </c>
      <c r="L1367" s="32" t="s">
        <v/>
      </c>
      <c r="M1367" s="32" t="s">
        <v/>
      </c>
      <c r="N1367" s="32" t="s">
        <v/>
      </c>
      <!--$VAR_NUOVA_CELLA_PREZZI$-->
    </row>
    <row r="1368" spans="1:16" ht="147.333333333333" customHeight="1" thickTop="1" thickBot="1">
      <c r="B1368" s="32" t="s">
        <v>5412</v>
      </c>
      <c r="C1368" s="23" t="s">
        <v>5413</v>
      </c>
      <c r="D1368" s="62" t="s">
        <v>5414</v>
      </c>
      <c r="E1368" s="32">
        <v/>
      </c>
      <c r="F1368" s="33">
        <v/>
      </c>
      <c r="G1368" s="34">
        <v/>
      </c>
      <c r="H1368" s="35">
        <v/>
      </c>
      <c r="I1368" s="36">
        <f/>
        <v/>
      </c>
      <c r="J1368" s="32">
        <v/>
      </c>
      <c r="K1368" s="32">
        <f/>
        <v/>
      </c>
      <c r="L1368" s="32" t="s">
        <v/>
      </c>
      <c r="M1368" s="32" t="s">
        <v/>
      </c>
      <c r="N1368" s="32" t="s">
        <v/>
      </c>
      <!--$VAR_NUOVA_CELLA_PREZZI$-->
    </row>
    <row r="1369" spans="1:16" ht="10.5" customHeight="1" thickTop="1" thickBot="1">
      <c r="B1369" s="32" t="s">
        <v/>
      </c>
      <c r="C1369" s="23" t="s">
        <v/>
      </c>
      <c r="D1369" s="23" t="s">
        <v>5415</v>
      </c>
      <c r="E1369" s="32">
        <v/>
      </c>
      <c r="F1369" s="33">
        <v/>
      </c>
      <c r="G1369" s="34">
        <v/>
      </c>
      <c r="H1369" s="35">
        <v/>
      </c>
      <c r="I1369" s="36">
        <f/>
        <v/>
      </c>
      <c r="J1369" s="32">
        <v/>
      </c>
      <c r="K1369" s="32">
        <f/>
        <v/>
      </c>
      <c r="L1369" s="32" t="s">
        <v/>
      </c>
      <c r="M1369" s="32" t="s">
        <v/>
      </c>
      <c r="N1369" s="32" t="s">
        <v/>
      </c>
      <!--$VAR_NUOVA_CELLA_PREZZI$-->
    </row>
    <row r="1370" spans="1:16" ht="10.5" customHeight="1" thickTop="1" thickBot="1">
      <c r="B1370" s="32" t="s">
        <v/>
      </c>
      <c r="C1370" s="23" t="s">
        <v/>
      </c>
      <c r="D1370" s="23" t="s">
        <v>5416</v>
      </c>
      <c r="E1370" s="32">
        <v>3.00</v>
      </c>
      <c r="F1370" s="33">
        <v/>
      </c>
      <c r="G1370" s="34">
        <v/>
      </c>
      <c r="H1370" s="35">
        <v/>
      </c>
      <c r="I1370" s="36">
        <f>ROUND(PRODUCT(E1370:H1370),2)</f>
        <v>3.00</v>
      </c>
      <c r="J1370" s="32">
        <v/>
      </c>
      <c r="K1370" s="32">
        <f/>
        <v/>
      </c>
      <c r="L1370" s="32" t="s">
        <v/>
      </c>
      <c r="M1370" s="32" t="s">
        <v/>
      </c>
      <c r="N1370" s="32" t="s">
        <v/>
      </c>
      <!--$VAR_NUOVA_CELLA_PREZZI$-->
    </row>
    <row r="1371" spans="1:16" ht="10.5" customHeight="1" thickTop="1" thickBot="1">
      <c r="B1371" s="32" t="s">
        <v/>
      </c>
      <c r="C1371" s="23" t="s">
        <v/>
      </c>
      <c r="D1371" s="32" t="s">
        <v/>
      </c>
      <c r="E1371" s="32">
        <v/>
      </c>
      <c r="F1371" s="33">
        <v/>
      </c>
      <c r="G1371" s="34">
        <v/>
      </c>
      <c r="H1371" s="35">
        <v/>
      </c>
      <c r="I1371" s="36">
        <f/>
        <v/>
      </c>
      <c r="J1371" s="32">
        <v/>
      </c>
      <c r="K1371" s="32">
        <f/>
        <v/>
      </c>
      <c r="L1371" s="32" t="s">
        <v/>
      </c>
      <c r="M1371" s="32" t="s">
        <v/>
      </c>
      <c r="N1371" s="32" t="s">
        <v>5423</v>
      </c>
      <!--$VAR_NUOVA_CELLA_PREZZI$-->
    </row>
    <row r="1372" spans="1:16" ht="10.5" customHeight="1" thickTop="1" thickBot="1">
      <c r="B1372" s="32" t="s">
        <v/>
      </c>
      <c r="C1372" s="23" t="s">
        <v/>
      </c>
      <c r="D1372" s="32" t="s">
        <v>5424</v>
      </c>
      <c r="E1372" s="32">
        <v/>
      </c>
      <c r="F1372" s="33">
        <v/>
      </c>
      <c r="G1372" s="34">
        <v/>
      </c>
      <c r="H1372" s="35">
        <v/>
      </c>
      <c r="I1372" s="36">
        <f>ROUND(SUM(I1369:I1371),2)</f>
        <v>3.00</v>
      </c>
      <c r="J1372" s="32">
        <v>11.99</v>
      </c>
      <c r="K1372" s="32">
        <f>ROUND(PRODUCT(I1372:J1372),2)</f>
        <v>35.97</v>
      </c>
      <c r="L1372" s="32" t="s">
        <v/>
      </c>
      <c r="M1372" s="32" t="s">
        <v/>
      </c>
      <c r="N1372" s="32" t="s">
        <v/>
      </c>
      <!--$VAR_NUOVA_CELLA_PREZZI$-->
    </row>
    <row r="1373" spans="1:16" ht="10.5" customHeight="1" thickTop="1" thickBot="1">
      <c r="B1373" s="32" t="s">
        <v/>
      </c>
      <c r="C1373" s="23" t="s">
        <v/>
      </c>
      <c r="D1373" s="32" t="s">
        <v>5430</v>
      </c>
      <c r="E1373" s="32">
        <v/>
      </c>
      <c r="F1373" s="33">
        <v/>
      </c>
      <c r="G1373" s="34">
        <v/>
      </c>
      <c r="H1373" s="35">
        <v/>
      </c>
      <c r="I1373" s="36">
        <f/>
        <v/>
      </c>
      <c r="J1373" s="32">
        <v/>
      </c>
      <c r="K1373" s="32">
        <f/>
        <v/>
      </c>
      <c r="L1373" s="32" t="s">
        <v/>
      </c>
      <c r="M1373" s="32" t="s">
        <v/>
      </c>
      <c r="N1373" s="32" t="s">
        <v/>
      </c>
      <!--$VAR_NUOVA_CELLA_PREZZI$-->
    </row>
    <row r="1374" spans="1:16" ht="147.333333333333" customHeight="1" thickTop="1" thickBot="1">
      <c r="B1374" s="32" t="s">
        <v>5431</v>
      </c>
      <c r="C1374" s="23" t="s">
        <v>5432</v>
      </c>
      <c r="D1374" s="62" t="s">
        <v>5433</v>
      </c>
      <c r="E1374" s="32">
        <v/>
      </c>
      <c r="F1374" s="33">
        <v/>
      </c>
      <c r="G1374" s="34">
        <v/>
      </c>
      <c r="H1374" s="35">
        <v/>
      </c>
      <c r="I1374" s="36">
        <f/>
        <v/>
      </c>
      <c r="J1374" s="32">
        <v/>
      </c>
      <c r="K1374" s="32">
        <f/>
        <v/>
      </c>
      <c r="L1374" s="32" t="s">
        <v/>
      </c>
      <c r="M1374" s="32" t="s">
        <v/>
      </c>
      <c r="N1374" s="32" t="s">
        <v/>
      </c>
      <!--$VAR_NUOVA_CELLA_PREZZI$-->
    </row>
    <row r="1375" spans="1:16" ht="10.5" customHeight="1" thickTop="1" thickBot="1">
      <c r="B1375" s="32" t="s">
        <v/>
      </c>
      <c r="C1375" s="23" t="s">
        <v/>
      </c>
      <c r="D1375" s="23" t="s">
        <v>5434</v>
      </c>
      <c r="E1375" s="32">
        <v/>
      </c>
      <c r="F1375" s="33">
        <v/>
      </c>
      <c r="G1375" s="34">
        <v/>
      </c>
      <c r="H1375" s="35">
        <v/>
      </c>
      <c r="I1375" s="36">
        <f/>
        <v/>
      </c>
      <c r="J1375" s="32">
        <v/>
      </c>
      <c r="K1375" s="32">
        <f/>
        <v/>
      </c>
      <c r="L1375" s="32" t="s">
        <v/>
      </c>
      <c r="M1375" s="32" t="s">
        <v/>
      </c>
      <c r="N1375" s="32" t="s">
        <v/>
      </c>
      <!--$VAR_NUOVA_CELLA_PREZZI$-->
    </row>
    <row r="1376" spans="1:16" ht="10.5" customHeight="1" thickTop="1" thickBot="1">
      <c r="B1376" s="32" t="s">
        <v/>
      </c>
      <c r="C1376" s="23" t="s">
        <v/>
      </c>
      <c r="D1376" s="23" t="s">
        <v>5435</v>
      </c>
      <c r="E1376" s="32">
        <v>34.00</v>
      </c>
      <c r="F1376" s="33">
        <v/>
      </c>
      <c r="G1376" s="34">
        <v/>
      </c>
      <c r="H1376" s="35">
        <v/>
      </c>
      <c r="I1376" s="36">
        <f>ROUND(PRODUCT(E1376:H1376),2)</f>
        <v>34.00</v>
      </c>
      <c r="J1376" s="32">
        <v/>
      </c>
      <c r="K1376" s="32">
        <f/>
        <v/>
      </c>
      <c r="L1376" s="32" t="s">
        <v/>
      </c>
      <c r="M1376" s="32" t="s">
        <v/>
      </c>
      <c r="N1376" s="32" t="s">
        <v/>
      </c>
      <!--$VAR_NUOVA_CELLA_PREZZI$-->
    </row>
    <row r="1377" spans="1:16" ht="10.5" customHeight="1" thickTop="1" thickBot="1">
      <c r="B1377" s="32" t="s">
        <v/>
      </c>
      <c r="C1377" s="23" t="s">
        <v/>
      </c>
      <c r="D1377" s="32" t="s">
        <v/>
      </c>
      <c r="E1377" s="32">
        <v/>
      </c>
      <c r="F1377" s="33">
        <v/>
      </c>
      <c r="G1377" s="34">
        <v/>
      </c>
      <c r="H1377" s="35">
        <v/>
      </c>
      <c r="I1377" s="36">
        <f/>
        <v/>
      </c>
      <c r="J1377" s="32">
        <v/>
      </c>
      <c r="K1377" s="32">
        <f/>
        <v/>
      </c>
      <c r="L1377" s="32" t="s">
        <v/>
      </c>
      <c r="M1377" s="32" t="s">
        <v/>
      </c>
      <c r="N1377" s="32" t="s">
        <v>5442</v>
      </c>
      <!--$VAR_NUOVA_CELLA_PREZZI$-->
    </row>
    <row r="1378" spans="1:16" ht="10.5" customHeight="1" thickTop="1" thickBot="1">
      <c r="B1378" s="32" t="s">
        <v/>
      </c>
      <c r="C1378" s="23" t="s">
        <v/>
      </c>
      <c r="D1378" s="32" t="s">
        <v>5443</v>
      </c>
      <c r="E1378" s="32">
        <v/>
      </c>
      <c r="F1378" s="33">
        <v/>
      </c>
      <c r="G1378" s="34">
        <v/>
      </c>
      <c r="H1378" s="35">
        <v/>
      </c>
      <c r="I1378" s="36">
        <f>ROUND(SUM(I1375:I1377),2)</f>
        <v>34.00</v>
      </c>
      <c r="J1378" s="32">
        <v>14.73</v>
      </c>
      <c r="K1378" s="32">
        <f>ROUND(PRODUCT(I1378:J1378),2)</f>
        <v>500.82</v>
      </c>
      <c r="L1378" s="32" t="s">
        <v/>
      </c>
      <c r="M1378" s="32" t="s">
        <v/>
      </c>
      <c r="N1378" s="32" t="s">
        <v/>
      </c>
      <!--$VAR_NUOVA_CELLA_PREZZI$-->
    </row>
    <row r="1379" spans="1:16" ht="10.5" customHeight="1" thickTop="1" thickBot="1">
      <c r="B1379" s="32" t="s">
        <v/>
      </c>
      <c r="C1379" s="23" t="s">
        <v/>
      </c>
      <c r="D1379" s="32" t="s">
        <v>5449</v>
      </c>
      <c r="E1379" s="32">
        <v/>
      </c>
      <c r="F1379" s="33">
        <v/>
      </c>
      <c r="G1379" s="34">
        <v/>
      </c>
      <c r="H1379" s="35">
        <v/>
      </c>
      <c r="I1379" s="36">
        <f/>
        <v/>
      </c>
      <c r="J1379" s="32">
        <v/>
      </c>
      <c r="K1379" s="32">
        <f/>
        <v/>
      </c>
      <c r="L1379" s="32" t="s">
        <v/>
      </c>
      <c r="M1379" s="32" t="s">
        <v/>
      </c>
      <c r="N1379" s="32" t="s">
        <v/>
      </c>
      <!--$VAR_NUOVA_CELLA_PREZZI$-->
    </row>
    <row r="1380" spans="1:16" ht="147.5" customHeight="1" thickTop="1" thickBot="1">
      <c r="B1380" s="32" t="s">
        <v>5450</v>
      </c>
      <c r="C1380" s="23" t="s">
        <v>5451</v>
      </c>
      <c r="D1380" s="62" t="s">
        <v>5452</v>
      </c>
      <c r="E1380" s="32">
        <v/>
      </c>
      <c r="F1380" s="33">
        <v/>
      </c>
      <c r="G1380" s="34">
        <v/>
      </c>
      <c r="H1380" s="35">
        <v/>
      </c>
      <c r="I1380" s="36">
        <f/>
        <v/>
      </c>
      <c r="J1380" s="32">
        <v/>
      </c>
      <c r="K1380" s="32">
        <f/>
        <v/>
      </c>
      <c r="L1380" s="32" t="s">
        <v/>
      </c>
      <c r="M1380" s="32" t="s">
        <v/>
      </c>
      <c r="N1380" s="32" t="s">
        <v/>
      </c>
      <!--$VAR_NUOVA_CELLA_PREZZI$-->
    </row>
    <row r="1381" spans="1:16" ht="10.5" customHeight="1" thickTop="1" thickBot="1">
      <c r="B1381" s="32" t="s">
        <v/>
      </c>
      <c r="C1381" s="23" t="s">
        <v/>
      </c>
      <c r="D1381" s="23" t="s">
        <v>5453</v>
      </c>
      <c r="E1381" s="32">
        <v/>
      </c>
      <c r="F1381" s="33">
        <v/>
      </c>
      <c r="G1381" s="34">
        <v/>
      </c>
      <c r="H1381" s="35">
        <v/>
      </c>
      <c r="I1381" s="36">
        <f/>
        <v/>
      </c>
      <c r="J1381" s="32">
        <v/>
      </c>
      <c r="K1381" s="32">
        <f/>
        <v/>
      </c>
      <c r="L1381" s="32" t="s">
        <v/>
      </c>
      <c r="M1381" s="32" t="s">
        <v/>
      </c>
      <c r="N1381" s="32" t="s">
        <v/>
      </c>
      <!--$VAR_NUOVA_CELLA_PREZZI$-->
    </row>
    <row r="1382" spans="1:16" ht="10.5" customHeight="1" thickTop="1" thickBot="1">
      <c r="B1382" s="32" t="s">
        <v/>
      </c>
      <c r="C1382" s="23" t="s">
        <v/>
      </c>
      <c r="D1382" s="23" t="s">
        <v>5454</v>
      </c>
      <c r="E1382" s="32">
        <v>3.00</v>
      </c>
      <c r="F1382" s="33">
        <v/>
      </c>
      <c r="G1382" s="34">
        <v/>
      </c>
      <c r="H1382" s="35">
        <v/>
      </c>
      <c r="I1382" s="36">
        <f>ROUND(PRODUCT(E1382:H1382),2)</f>
        <v>3.00</v>
      </c>
      <c r="J1382" s="32">
        <v/>
      </c>
      <c r="K1382" s="32">
        <f/>
        <v/>
      </c>
      <c r="L1382" s="32" t="s">
        <v/>
      </c>
      <c r="M1382" s="32" t="s">
        <v/>
      </c>
      <c r="N1382" s="32" t="s">
        <v/>
      </c>
      <!--$VAR_NUOVA_CELLA_PREZZI$-->
    </row>
    <row r="1383" spans="1:16" ht="10.5" customHeight="1" thickTop="1" thickBot="1">
      <c r="B1383" s="32" t="s">
        <v/>
      </c>
      <c r="C1383" s="23" t="s">
        <v/>
      </c>
      <c r="D1383" s="32" t="s">
        <v/>
      </c>
      <c r="E1383" s="32">
        <v/>
      </c>
      <c r="F1383" s="33">
        <v/>
      </c>
      <c r="G1383" s="34">
        <v/>
      </c>
      <c r="H1383" s="35">
        <v/>
      </c>
      <c r="I1383" s="36">
        <f/>
        <v/>
      </c>
      <c r="J1383" s="32">
        <v/>
      </c>
      <c r="K1383" s="32">
        <f/>
        <v/>
      </c>
      <c r="L1383" s="32" t="s">
        <v/>
      </c>
      <c r="M1383" s="32" t="s">
        <v/>
      </c>
      <c r="N1383" s="32" t="s">
        <v>5461</v>
      </c>
      <!--$VAR_NUOVA_CELLA_PREZZI$-->
    </row>
    <row r="1384" spans="1:16" ht="10.5" customHeight="1" thickTop="1" thickBot="1">
      <c r="B1384" s="32" t="s">
        <v/>
      </c>
      <c r="C1384" s="23" t="s">
        <v/>
      </c>
      <c r="D1384" s="32" t="s">
        <v>5462</v>
      </c>
      <c r="E1384" s="32">
        <v/>
      </c>
      <c r="F1384" s="33">
        <v/>
      </c>
      <c r="G1384" s="34">
        <v/>
      </c>
      <c r="H1384" s="35">
        <v/>
      </c>
      <c r="I1384" s="36">
        <f>ROUND(SUM(I1381:I1383),2)</f>
        <v>3.00</v>
      </c>
      <c r="J1384" s="32">
        <v>21.28</v>
      </c>
      <c r="K1384" s="32">
        <f>ROUND(PRODUCT(I1384:J1384),2)</f>
        <v>63.84</v>
      </c>
      <c r="L1384" s="32" t="s">
        <v/>
      </c>
      <c r="M1384" s="32" t="s">
        <v/>
      </c>
      <c r="N1384" s="32" t="s">
        <v/>
      </c>
      <!--$VAR_NUOVA_CELLA_PREZZI$-->
    </row>
    <row r="1385" spans="1:16" ht="10.5" customHeight="1" thickTop="1" thickBot="1">
      <c r="B1385" s="32" t="s">
        <v/>
      </c>
      <c r="C1385" s="23" t="s">
        <v/>
      </c>
      <c r="D1385" s="32" t="s">
        <v>5468</v>
      </c>
      <c r="E1385" s="32">
        <v/>
      </c>
      <c r="F1385" s="33">
        <v/>
      </c>
      <c r="G1385" s="34">
        <v/>
      </c>
      <c r="H1385" s="35">
        <v/>
      </c>
      <c r="I1385" s="36">
        <f/>
        <v/>
      </c>
      <c r="J1385" s="32">
        <v/>
      </c>
      <c r="K1385" s="32">
        <f/>
        <v/>
      </c>
      <c r="L1385" s="32" t="s">
        <v/>
      </c>
      <c r="M1385" s="32" t="s">
        <v/>
      </c>
      <c r="N1385" s="32" t="s">
        <v/>
      </c>
      <!--$VAR_NUOVA_CELLA_PREZZI$-->
    </row>
    <row r="1386" spans="1:16" ht="14.1666666666667" customHeight="1" thickTop="1" thickBot="1">
      <c r="B1386" s="32" t="s">
        <v>5469</v>
      </c>
      <c r="C1386" s="23" t="s">
        <v>5470</v>
      </c>
      <c r="D1386" s="62" t="s">
        <v>5471</v>
      </c>
      <c r="E1386" s="32">
        <v/>
      </c>
      <c r="F1386" s="33">
        <v/>
      </c>
      <c r="G1386" s="34">
        <v/>
      </c>
      <c r="H1386" s="35">
        <v/>
      </c>
      <c r="I1386" s="36">
        <f/>
        <v/>
      </c>
      <c r="J1386" s="32">
        <v/>
      </c>
      <c r="K1386" s="32">
        <f/>
        <v/>
      </c>
      <c r="L1386" s="32" t="s">
        <v/>
      </c>
      <c r="M1386" s="32" t="s">
        <v/>
      </c>
      <c r="N1386" s="32" t="s">
        <v/>
      </c>
      <!--$VAR_NUOVA_CELLA_PREZZI$-->
    </row>
    <row r="1387" spans="1:16" ht="10.5" customHeight="1" thickTop="1" thickBot="1">
      <c r="B1387" s="32" t="s">
        <v/>
      </c>
      <c r="C1387" s="23" t="s">
        <v/>
      </c>
      <c r="D1387" s="23" t="s">
        <v>5472</v>
      </c>
      <c r="E1387" s="32">
        <v/>
      </c>
      <c r="F1387" s="33">
        <v/>
      </c>
      <c r="G1387" s="34">
        <v/>
      </c>
      <c r="H1387" s="35">
        <v/>
      </c>
      <c r="I1387" s="36">
        <f/>
        <v/>
      </c>
      <c r="J1387" s="32">
        <v/>
      </c>
      <c r="K1387" s="32">
        <f/>
        <v/>
      </c>
      <c r="L1387" s="32" t="s">
        <v/>
      </c>
      <c r="M1387" s="32" t="s">
        <v/>
      </c>
      <c r="N1387" s="32" t="s">
        <v/>
      </c>
      <!--$VAR_NUOVA_CELLA_PREZZI$-->
    </row>
    <row r="1388" spans="1:16" ht="10.5" customHeight="1" thickTop="1" thickBot="1">
      <c r="B1388" s="32" t="s">
        <v/>
      </c>
      <c r="C1388" s="23" t="s">
        <v/>
      </c>
      <c r="D1388" s="23" t="s">
        <v>5473</v>
      </c>
      <c r="E1388" s="32">
        <v/>
      </c>
      <c r="F1388" s="33">
        <v/>
      </c>
      <c r="G1388" s="34">
        <v/>
      </c>
      <c r="H1388" s="35">
        <v>5.500</v>
      </c>
      <c r="I1388" s="36">
        <f>ROUND(PRODUCT(E1388:H1388),2)</f>
        <v>5.50</v>
      </c>
      <c r="J1388" s="32">
        <v/>
      </c>
      <c r="K1388" s="32">
        <f/>
        <v/>
      </c>
      <c r="L1388" s="32" t="s">
        <v/>
      </c>
      <c r="M1388" s="32" t="s">
        <v/>
      </c>
      <c r="N1388" s="32" t="s">
        <v/>
      </c>
      <!--$VAR_NUOVA_CELLA_PREZZI$-->
    </row>
    <row r="1389" spans="1:16" ht="10.5" customHeight="1" thickTop="1" thickBot="1">
      <c r="B1389" s="32" t="s">
        <v/>
      </c>
      <c r="C1389" s="23" t="s">
        <v/>
      </c>
      <c r="D1389" s="32" t="s">
        <v/>
      </c>
      <c r="E1389" s="32">
        <v/>
      </c>
      <c r="F1389" s="33">
        <v/>
      </c>
      <c r="G1389" s="34">
        <v/>
      </c>
      <c r="H1389" s="35">
        <v/>
      </c>
      <c r="I1389" s="36">
        <f/>
        <v/>
      </c>
      <c r="J1389" s="32">
        <v/>
      </c>
      <c r="K1389" s="32">
        <f/>
        <v/>
      </c>
      <c r="L1389" s="32" t="s">
        <v/>
      </c>
      <c r="M1389" s="32" t="s">
        <v/>
      </c>
      <c r="N1389" s="32" t="s">
        <v>5480</v>
      </c>
      <!--$VAR_NUOVA_CELLA_PREZZI$-->
    </row>
    <row r="1390" spans="1:16" ht="10.5" customHeight="1" thickTop="1" thickBot="1">
      <c r="B1390" s="32" t="s">
        <v/>
      </c>
      <c r="C1390" s="23" t="s">
        <v/>
      </c>
      <c r="D1390" s="32" t="s">
        <v>5481</v>
      </c>
      <c r="E1390" s="32">
        <v/>
      </c>
      <c r="F1390" s="33">
        <v/>
      </c>
      <c r="G1390" s="34">
        <v/>
      </c>
      <c r="H1390" s="35">
        <v/>
      </c>
      <c r="I1390" s="36">
        <f>ROUND(SUM(I1387:I1389),2)</f>
        <v>5.50</v>
      </c>
      <c r="J1390" s="32">
        <v>105.56</v>
      </c>
      <c r="K1390" s="32">
        <f>ROUND(PRODUCT(I1390:J1390),2)</f>
        <v>580.58</v>
      </c>
      <c r="L1390" s="32" t="s">
        <v/>
      </c>
      <c r="M1390" s="32" t="s">
        <v/>
      </c>
      <c r="N1390" s="32" t="s">
        <v/>
      </c>
      <!--$VAR_NUOVA_CELLA_PREZZI$-->
    </row>
    <row r="1391" spans="1:16" ht="10.5" customHeight="1" thickTop="1" thickBot="1">
      <c r="B1391" s="32" t="s">
        <v/>
      </c>
      <c r="C1391" s="23" t="s">
        <v/>
      </c>
      <c r="D1391" s="32" t="s">
        <v>5487</v>
      </c>
      <c r="E1391" s="32">
        <v/>
      </c>
      <c r="F1391" s="33">
        <v/>
      </c>
      <c r="G1391" s="34">
        <v/>
      </c>
      <c r="H1391" s="35">
        <v/>
      </c>
      <c r="I1391" s="36">
        <f/>
        <v/>
      </c>
      <c r="J1391" s="32">
        <v/>
      </c>
      <c r="K1391" s="32">
        <f/>
        <v/>
      </c>
      <c r="L1391" s="32" t="s">
        <v/>
      </c>
      <c r="M1391" s="32" t="s">
        <v/>
      </c>
      <c r="N1391" s="32" t="s">
        <v/>
      </c>
      <!--$VAR_NUOVA_CELLA_PREZZI$-->
    </row>
    <row r="1392" spans="1:16" ht="16.6666666666667" customHeight="1" thickTop="1" thickBot="1">
      <c r="B1392" s="32" t="s">
        <v>5488</v>
      </c>
      <c r="C1392" s="23" t="s">
        <v>5489</v>
      </c>
      <c r="D1392" s="62" t="s">
        <v>5490</v>
      </c>
      <c r="E1392" s="32">
        <v/>
      </c>
      <c r="F1392" s="33">
        <v/>
      </c>
      <c r="G1392" s="34">
        <v/>
      </c>
      <c r="H1392" s="35">
        <v/>
      </c>
      <c r="I1392" s="36">
        <f/>
        <v/>
      </c>
      <c r="J1392" s="32">
        <v/>
      </c>
      <c r="K1392" s="32">
        <f/>
        <v/>
      </c>
      <c r="L1392" s="32" t="s">
        <v/>
      </c>
      <c r="M1392" s="32" t="s">
        <v/>
      </c>
      <c r="N1392" s="32" t="s">
        <v/>
      </c>
      <!--$VAR_NUOVA_CELLA_PREZZI$-->
    </row>
    <row r="1393" spans="1:16" ht="10.5" customHeight="1" thickTop="1" thickBot="1">
      <c r="B1393" s="32" t="s">
        <v/>
      </c>
      <c r="C1393" s="23" t="s">
        <v/>
      </c>
      <c r="D1393" s="23" t="s">
        <v>5491</v>
      </c>
      <c r="E1393" s="32">
        <v/>
      </c>
      <c r="F1393" s="33">
        <v/>
      </c>
      <c r="G1393" s="34">
        <v/>
      </c>
      <c r="H1393" s="35">
        <v/>
      </c>
      <c r="I1393" s="36">
        <f/>
        <v/>
      </c>
      <c r="J1393" s="32">
        <v/>
      </c>
      <c r="K1393" s="32">
        <f/>
        <v/>
      </c>
      <c r="L1393" s="32" t="s">
        <v/>
      </c>
      <c r="M1393" s="32" t="s">
        <v/>
      </c>
      <c r="N1393" s="32" t="s">
        <v/>
      </c>
      <!--$VAR_NUOVA_CELLA_PREZZI$-->
    </row>
    <row r="1394" spans="1:16" ht="10.5" customHeight="1" thickTop="1" thickBot="1">
      <c r="B1394" s="32" t="s">
        <v/>
      </c>
      <c r="C1394" s="23" t="s">
        <v/>
      </c>
      <c r="D1394" s="23" t="s">
        <v>5492</v>
      </c>
      <c r="E1394" s="32">
        <v>120.00</v>
      </c>
      <c r="F1394" s="33">
        <v/>
      </c>
      <c r="G1394" s="34">
        <v/>
      </c>
      <c r="H1394" s="35">
        <v/>
      </c>
      <c r="I1394" s="36">
        <f>ROUND(PRODUCT(E1394:H1394),2)</f>
        <v>120.00</v>
      </c>
      <c r="J1394" s="32">
        <v/>
      </c>
      <c r="K1394" s="32">
        <f/>
        <v/>
      </c>
      <c r="L1394" s="32" t="s">
        <v/>
      </c>
      <c r="M1394" s="32" t="s">
        <v/>
      </c>
      <c r="N1394" s="32" t="s">
        <v/>
      </c>
      <!--$VAR_NUOVA_CELLA_PREZZI$-->
    </row>
    <row r="1395" spans="1:16" ht="10.5" customHeight="1" thickTop="1" thickBot="1">
      <c r="B1395" s="32" t="s">
        <v/>
      </c>
      <c r="C1395" s="23" t="s">
        <v/>
      </c>
      <c r="D1395" s="32" t="s">
        <v/>
      </c>
      <c r="E1395" s="32">
        <v/>
      </c>
      <c r="F1395" s="33">
        <v/>
      </c>
      <c r="G1395" s="34">
        <v/>
      </c>
      <c r="H1395" s="35">
        <v/>
      </c>
      <c r="I1395" s="36">
        <f/>
        <v/>
      </c>
      <c r="J1395" s="32">
        <v/>
      </c>
      <c r="K1395" s="32">
        <f/>
        <v/>
      </c>
      <c r="L1395" s="32" t="s">
        <v/>
      </c>
      <c r="M1395" s="32" t="s">
        <v/>
      </c>
      <c r="N1395" s="32" t="s">
        <v>5499</v>
      </c>
      <!--$VAR_NUOVA_CELLA_PREZZI$-->
    </row>
    <row r="1396" spans="1:16" ht="10.5" customHeight="1" thickTop="1" thickBot="1">
      <c r="B1396" s="32" t="s">
        <v/>
      </c>
      <c r="C1396" s="23" t="s">
        <v/>
      </c>
      <c r="D1396" s="32" t="s">
        <v>5500</v>
      </c>
      <c r="E1396" s="32">
        <v/>
      </c>
      <c r="F1396" s="33">
        <v/>
      </c>
      <c r="G1396" s="34">
        <v/>
      </c>
      <c r="H1396" s="35">
        <v/>
      </c>
      <c r="I1396" s="36">
        <f>ROUND(SUM(I1393:I1395),2)</f>
        <v>120.00</v>
      </c>
      <c r="J1396" s="32">
        <v>3.32</v>
      </c>
      <c r="K1396" s="32">
        <f>ROUND(PRODUCT(I1396:J1396),2)</f>
        <v>398.40</v>
      </c>
      <c r="L1396" s="32" t="s">
        <v/>
      </c>
      <c r="M1396" s="32" t="s">
        <v/>
      </c>
      <c r="N1396" s="32" t="s">
        <v/>
      </c>
      <!--$VAR_NUOVA_CELLA_PREZZI$-->
    </row>
    <row r="1397" spans="1:16" ht="10.5" customHeight="1" thickTop="1" thickBot="1">
      <c r="B1397" s="32" t="s">
        <v/>
      </c>
      <c r="C1397" s="23" t="s">
        <v/>
      </c>
      <c r="D1397" s="32" t="s">
        <v>5506</v>
      </c>
      <c r="E1397" s="32">
        <v/>
      </c>
      <c r="F1397" s="33">
        <v/>
      </c>
      <c r="G1397" s="34">
        <v/>
      </c>
      <c r="H1397" s="35">
        <v/>
      </c>
      <c r="I1397" s="36">
        <f/>
        <v/>
      </c>
      <c r="J1397" s="32">
        <v/>
      </c>
      <c r="K1397" s="32">
        <f/>
        <v/>
      </c>
      <c r="L1397" s="32" t="s">
        <v/>
      </c>
      <c r="M1397" s="32" t="s">
        <v/>
      </c>
      <c r="N1397" s="32" t="s">
        <v/>
      </c>
      <!--$VAR_NUOVA_CELLA_PREZZI$-->
    </row>
    <row r="1398" spans="1:16" ht="105.333333333333" customHeight="1" thickTop="1" thickBot="1">
      <c r="B1398" s="32" t="s">
        <v>5507</v>
      </c>
      <c r="C1398" s="23" t="s">
        <v>5508</v>
      </c>
      <c r="D1398" s="62" t="s">
        <v>5509</v>
      </c>
      <c r="E1398" s="32">
        <v/>
      </c>
      <c r="F1398" s="33">
        <v/>
      </c>
      <c r="G1398" s="34">
        <v/>
      </c>
      <c r="H1398" s="35">
        <v/>
      </c>
      <c r="I1398" s="36">
        <f/>
        <v/>
      </c>
      <c r="J1398" s="32">
        <v/>
      </c>
      <c r="K1398" s="32">
        <f/>
        <v/>
      </c>
      <c r="L1398" s="32" t="s">
        <v/>
      </c>
      <c r="M1398" s="32" t="s">
        <v/>
      </c>
      <c r="N1398" s="32" t="s">
        <v/>
      </c>
      <!--$VAR_NUOVA_CELLA_PREZZI$-->
    </row>
    <row r="1399" spans="1:16" ht="10.5" customHeight="1" thickTop="1" thickBot="1">
      <c r="B1399" s="32" t="s">
        <v/>
      </c>
      <c r="C1399" s="23" t="s">
        <v/>
      </c>
      <c r="D1399" s="23" t="s">
        <v>5510</v>
      </c>
      <c r="E1399" s="32">
        <v/>
      </c>
      <c r="F1399" s="33">
        <v/>
      </c>
      <c r="G1399" s="34">
        <v/>
      </c>
      <c r="H1399" s="35">
        <v/>
      </c>
      <c r="I1399" s="36">
        <f/>
        <v/>
      </c>
      <c r="J1399" s="32">
        <v/>
      </c>
      <c r="K1399" s="32">
        <f/>
        <v/>
      </c>
      <c r="L1399" s="32" t="s">
        <v/>
      </c>
      <c r="M1399" s="32" t="s">
        <v/>
      </c>
      <c r="N1399" s="32" t="s">
        <v/>
      </c>
      <!--$VAR_NUOVA_CELLA_PREZZI$-->
    </row>
    <row r="1400" spans="1:16" ht="10.5" customHeight="1" thickTop="1" thickBot="1">
      <c r="B1400" s="32" t="s">
        <v/>
      </c>
      <c r="C1400" s="23" t="s">
        <v/>
      </c>
      <c r="D1400" s="23" t="s">
        <v>5511</v>
      </c>
      <c r="E1400" s="32">
        <v>1.00</v>
      </c>
      <c r="F1400" s="33">
        <v/>
      </c>
      <c r="G1400" s="34">
        <v/>
      </c>
      <c r="H1400" s="35">
        <v/>
      </c>
      <c r="I1400" s="36">
        <f>ROUND(PRODUCT(E1400:H1400),2)</f>
        <v>1.00</v>
      </c>
      <c r="J1400" s="32">
        <v/>
      </c>
      <c r="K1400" s="32">
        <f/>
        <v/>
      </c>
      <c r="L1400" s="32" t="s">
        <v/>
      </c>
      <c r="M1400" s="32" t="s">
        <v/>
      </c>
      <c r="N1400" s="32" t="s">
        <v/>
      </c>
      <!--$VAR_NUOVA_CELLA_PREZZI$-->
    </row>
    <row r="1401" spans="1:16" ht="10.5" customHeight="1" thickTop="1" thickBot="1">
      <c r="B1401" s="32" t="s">
        <v/>
      </c>
      <c r="C1401" s="23" t="s">
        <v/>
      </c>
      <c r="D1401" s="32" t="s">
        <v/>
      </c>
      <c r="E1401" s="32">
        <v/>
      </c>
      <c r="F1401" s="33">
        <v/>
      </c>
      <c r="G1401" s="34">
        <v/>
      </c>
      <c r="H1401" s="35">
        <v/>
      </c>
      <c r="I1401" s="36">
        <f/>
        <v/>
      </c>
      <c r="J1401" s="32">
        <v/>
      </c>
      <c r="K1401" s="32">
        <f/>
        <v/>
      </c>
      <c r="L1401" s="32" t="s">
        <v/>
      </c>
      <c r="M1401" s="32" t="s">
        <v/>
      </c>
      <c r="N1401" s="32" t="s">
        <v>5518</v>
      </c>
      <!--$VAR_NUOVA_CELLA_PREZZI$-->
    </row>
    <row r="1402" spans="1:16" ht="10.5" customHeight="1" thickTop="1" thickBot="1">
      <c r="B1402" s="32" t="s">
        <v/>
      </c>
      <c r="C1402" s="23" t="s">
        <v/>
      </c>
      <c r="D1402" s="32" t="s">
        <v>5519</v>
      </c>
      <c r="E1402" s="32">
        <v/>
      </c>
      <c r="F1402" s="33">
        <v/>
      </c>
      <c r="G1402" s="34">
        <v/>
      </c>
      <c r="H1402" s="35">
        <v/>
      </c>
      <c r="I1402" s="36">
        <f>ROUND(SUM(I1399:I1401),2)</f>
        <v>1.00</v>
      </c>
      <c r="J1402" s="32">
        <v>31865.10</v>
      </c>
      <c r="K1402" s="32">
        <f>ROUND(PRODUCT(I1402:J1402),2)</f>
        <v>31865.10</v>
      </c>
      <c r="L1402" s="32" t="s">
        <v/>
      </c>
      <c r="M1402" s="32" t="s">
        <v/>
      </c>
      <c r="N1402" s="32" t="s">
        <v/>
      </c>
      <!--$VAR_NUOVA_CELLA_PREZZI$-->
    </row>
    <row r="1403" spans="1:16" ht="10.5" customHeight="1" thickTop="1" thickBot="1">
      <c r="B1403" s="32" t="s">
        <v/>
      </c>
      <c r="C1403" s="23" t="s">
        <v/>
      </c>
      <c r="D1403" s="32" t="s">
        <v>5525</v>
      </c>
      <c r="E1403" s="32">
        <v/>
      </c>
      <c r="F1403" s="33">
        <v/>
      </c>
      <c r="G1403" s="34">
        <v/>
      </c>
      <c r="H1403" s="35">
        <v/>
      </c>
      <c r="I1403" s="36">
        <f/>
        <v/>
      </c>
      <c r="J1403" s="32">
        <v/>
      </c>
      <c r="K1403" s="32">
        <f/>
        <v/>
      </c>
      <c r="L1403" s="32" t="s">
        <v/>
      </c>
      <c r="M1403" s="32" t="s">
        <v/>
      </c>
      <c r="N1403" s="32" t="s">
        <v/>
      </c>
      <!--$VAR_NUOVA_CELLA_PREZZI$-->
    </row>
    <row r="1404" spans="1:16" ht="80.8333333333333" customHeight="1" thickTop="1" thickBot="1">
      <c r="B1404" s="32" t="s">
        <v>5526</v>
      </c>
      <c r="C1404" s="23" t="s">
        <v>5527</v>
      </c>
      <c r="D1404" s="62" t="s">
        <v>5528</v>
      </c>
      <c r="E1404" s="32">
        <v/>
      </c>
      <c r="F1404" s="33">
        <v/>
      </c>
      <c r="G1404" s="34">
        <v/>
      </c>
      <c r="H1404" s="35">
        <v/>
      </c>
      <c r="I1404" s="36">
        <f/>
        <v/>
      </c>
      <c r="J1404" s="32">
        <v/>
      </c>
      <c r="K1404" s="32">
        <f/>
        <v/>
      </c>
      <c r="L1404" s="32" t="s">
        <v/>
      </c>
      <c r="M1404" s="32" t="s">
        <v/>
      </c>
      <c r="N1404" s="32" t="s">
        <v/>
      </c>
      <!--$VAR_NUOVA_CELLA_PREZZI$-->
    </row>
    <row r="1405" spans="1:16" ht="10.5" customHeight="1" thickTop="1" thickBot="1">
      <c r="B1405" s="32" t="s">
        <v/>
      </c>
      <c r="C1405" s="23" t="s">
        <v/>
      </c>
      <c r="D1405" s="23" t="s">
        <v>5529</v>
      </c>
      <c r="E1405" s="32">
        <v/>
      </c>
      <c r="F1405" s="33">
        <v/>
      </c>
      <c r="G1405" s="34">
        <v/>
      </c>
      <c r="H1405" s="35">
        <v/>
      </c>
      <c r="I1405" s="36">
        <f/>
        <v/>
      </c>
      <c r="J1405" s="32">
        <v/>
      </c>
      <c r="K1405" s="32">
        <f/>
        <v/>
      </c>
      <c r="L1405" s="32" t="s">
        <v/>
      </c>
      <c r="M1405" s="32" t="s">
        <v/>
      </c>
      <c r="N1405" s="32" t="s">
        <v/>
      </c>
      <!--$VAR_NUOVA_CELLA_PREZZI$-->
    </row>
    <row r="1406" spans="1:16" ht="10.5" customHeight="1" thickTop="1" thickBot="1">
      <c r="B1406" s="32" t="s">
        <v/>
      </c>
      <c r="C1406" s="23" t="s">
        <v/>
      </c>
      <c r="D1406" s="23" t="s">
        <v>5530</v>
      </c>
      <c r="E1406" s="32">
        <v>1.00</v>
      </c>
      <c r="F1406" s="33">
        <v/>
      </c>
      <c r="G1406" s="34">
        <v/>
      </c>
      <c r="H1406" s="35">
        <v/>
      </c>
      <c r="I1406" s="36">
        <f>ROUND(PRODUCT(E1406:H1406),2)</f>
        <v>1.00</v>
      </c>
      <c r="J1406" s="32">
        <v/>
      </c>
      <c r="K1406" s="32">
        <f/>
        <v/>
      </c>
      <c r="L1406" s="32" t="s">
        <v/>
      </c>
      <c r="M1406" s="32" t="s">
        <v/>
      </c>
      <c r="N1406" s="32" t="s">
        <v/>
      </c>
      <!--$VAR_NUOVA_CELLA_PREZZI$-->
    </row>
    <row r="1407" spans="1:16" ht="10.5" customHeight="1" thickTop="1" thickBot="1">
      <c r="B1407" s="32" t="s">
        <v/>
      </c>
      <c r="C1407" s="23" t="s">
        <v/>
      </c>
      <c r="D1407" s="32" t="s">
        <v/>
      </c>
      <c r="E1407" s="32">
        <v/>
      </c>
      <c r="F1407" s="33">
        <v/>
      </c>
      <c r="G1407" s="34">
        <v/>
      </c>
      <c r="H1407" s="35">
        <v/>
      </c>
      <c r="I1407" s="36">
        <f/>
        <v/>
      </c>
      <c r="J1407" s="32">
        <v/>
      </c>
      <c r="K1407" s="32">
        <f/>
        <v/>
      </c>
      <c r="L1407" s="32" t="s">
        <v/>
      </c>
      <c r="M1407" s="32" t="s">
        <v/>
      </c>
      <c r="N1407" s="32" t="s">
        <v>5537</v>
      </c>
      <!--$VAR_NUOVA_CELLA_PREZZI$-->
    </row>
    <row r="1408" spans="1:16" ht="10.5" customHeight="1" thickTop="1" thickBot="1">
      <c r="B1408" s="32" t="s">
        <v/>
      </c>
      <c r="C1408" s="23" t="s">
        <v/>
      </c>
      <c r="D1408" s="32" t="s">
        <v>5538</v>
      </c>
      <c r="E1408" s="32">
        <v/>
      </c>
      <c r="F1408" s="33">
        <v/>
      </c>
      <c r="G1408" s="34">
        <v/>
      </c>
      <c r="H1408" s="35">
        <v/>
      </c>
      <c r="I1408" s="36">
        <f>ROUND(SUM(I1405:I1407),2)</f>
        <v>1.00</v>
      </c>
      <c r="J1408" s="32">
        <v>9201.64</v>
      </c>
      <c r="K1408" s="32">
        <f>ROUND(PRODUCT(I1408:J1408),2)</f>
        <v>9201.64</v>
      </c>
      <c r="L1408" s="32" t="s">
        <v/>
      </c>
      <c r="M1408" s="32" t="s">
        <v/>
      </c>
      <c r="N1408" s="32" t="s">
        <v/>
      </c>
      <!--$VAR_NUOVA_CELLA_PREZZI$-->
    </row>
    <row r="1409" spans="1:16" ht="10.5" customHeight="1" thickTop="1" thickBot="1">
      <c r="B1409" s="32" t="s">
        <v/>
      </c>
      <c r="C1409" s="23" t="s">
        <v/>
      </c>
      <c r="D1409" s="32" t="s">
        <v>5544</v>
      </c>
      <c r="E1409" s="32">
        <v/>
      </c>
      <c r="F1409" s="33">
        <v/>
      </c>
      <c r="G1409" s="34">
        <v/>
      </c>
      <c r="H1409" s="35">
        <v/>
      </c>
      <c r="I1409" s="36">
        <f/>
        <v/>
      </c>
      <c r="J1409" s="32">
        <v/>
      </c>
      <c r="K1409" s="32">
        <f/>
        <v/>
      </c>
      <c r="L1409" s="32" t="s">
        <v/>
      </c>
      <c r="M1409" s="32" t="s">
        <v/>
      </c>
      <c r="N1409" s="32" t="s">
        <v/>
      </c>
      <!--$VAR_NUOVA_CELLA_PREZZI$-->
    </row>
    <row r="1410" spans="1:16" ht="83.5" customHeight="1" thickTop="1" thickBot="1">
      <c r="B1410" s="32" t="s">
        <v>5545</v>
      </c>
      <c r="C1410" s="23" t="s">
        <v>5546</v>
      </c>
      <c r="D1410" s="62" t="s">
        <v>5547</v>
      </c>
      <c r="E1410" s="32">
        <v/>
      </c>
      <c r="F1410" s="33">
        <v/>
      </c>
      <c r="G1410" s="34">
        <v/>
      </c>
      <c r="H1410" s="35">
        <v/>
      </c>
      <c r="I1410" s="36">
        <f/>
        <v/>
      </c>
      <c r="J1410" s="32">
        <v/>
      </c>
      <c r="K1410" s="32">
        <f/>
        <v/>
      </c>
      <c r="L1410" s="32" t="s">
        <v/>
      </c>
      <c r="M1410" s="32" t="s">
        <v/>
      </c>
      <c r="N1410" s="32" t="s">
        <v/>
      </c>
      <!--$VAR_NUOVA_CELLA_PREZZI$-->
    </row>
    <row r="1411" spans="1:16" ht="10.5" customHeight="1" thickTop="1" thickBot="1">
      <c r="B1411" s="32" t="s">
        <v/>
      </c>
      <c r="C1411" s="23" t="s">
        <v/>
      </c>
      <c r="D1411" s="23" t="s">
        <v>5548</v>
      </c>
      <c r="E1411" s="32">
        <v/>
      </c>
      <c r="F1411" s="33">
        <v/>
      </c>
      <c r="G1411" s="34">
        <v/>
      </c>
      <c r="H1411" s="35">
        <v/>
      </c>
      <c r="I1411" s="36">
        <f/>
        <v/>
      </c>
      <c r="J1411" s="32">
        <v/>
      </c>
      <c r="K1411" s="32">
        <f/>
        <v/>
      </c>
      <c r="L1411" s="32" t="s">
        <v/>
      </c>
      <c r="M1411" s="32" t="s">
        <v/>
      </c>
      <c r="N1411" s="32" t="s">
        <v/>
      </c>
      <!--$VAR_NUOVA_CELLA_PREZZI$-->
    </row>
    <row r="1412" spans="1:16" ht="10.5" customHeight="1" thickTop="1" thickBot="1">
      <c r="B1412" s="32" t="s">
        <v/>
      </c>
      <c r="C1412" s="23" t="s">
        <v/>
      </c>
      <c r="D1412" s="23" t="s">
        <v>5549</v>
      </c>
      <c r="E1412" s="32">
        <v>1.00</v>
      </c>
      <c r="F1412" s="33">
        <v/>
      </c>
      <c r="G1412" s="34">
        <v/>
      </c>
      <c r="H1412" s="35">
        <v/>
      </c>
      <c r="I1412" s="36">
        <f>ROUND(PRODUCT(E1412:H1412),2)</f>
        <v>1.00</v>
      </c>
      <c r="J1412" s="32">
        <v/>
      </c>
      <c r="K1412" s="32">
        <f/>
        <v/>
      </c>
      <c r="L1412" s="32" t="s">
        <v/>
      </c>
      <c r="M1412" s="32" t="s">
        <v/>
      </c>
      <c r="N1412" s="32" t="s">
        <v/>
      </c>
      <!--$VAR_NUOVA_CELLA_PREZZI$-->
    </row>
    <row r="1413" spans="1:16" ht="10.5" customHeight="1" thickTop="1" thickBot="1">
      <c r="B1413" s="32" t="s">
        <v/>
      </c>
      <c r="C1413" s="23" t="s">
        <v/>
      </c>
      <c r="D1413" s="32" t="s">
        <v/>
      </c>
      <c r="E1413" s="32">
        <v/>
      </c>
      <c r="F1413" s="33">
        <v/>
      </c>
      <c r="G1413" s="34">
        <v/>
      </c>
      <c r="H1413" s="35">
        <v/>
      </c>
      <c r="I1413" s="36">
        <f/>
        <v/>
      </c>
      <c r="J1413" s="32">
        <v/>
      </c>
      <c r="K1413" s="32">
        <f/>
        <v/>
      </c>
      <c r="L1413" s="32" t="s">
        <v/>
      </c>
      <c r="M1413" s="32" t="s">
        <v/>
      </c>
      <c r="N1413" s="32" t="s">
        <v>5556</v>
      </c>
      <!--$VAR_NUOVA_CELLA_PREZZI$-->
    </row>
    <row r="1414" spans="1:16" ht="10.5" customHeight="1" thickTop="1" thickBot="1">
      <c r="B1414" s="32" t="s">
        <v/>
      </c>
      <c r="C1414" s="23" t="s">
        <v/>
      </c>
      <c r="D1414" s="32" t="s">
        <v>5557</v>
      </c>
      <c r="E1414" s="32">
        <v/>
      </c>
      <c r="F1414" s="33">
        <v/>
      </c>
      <c r="G1414" s="34">
        <v/>
      </c>
      <c r="H1414" s="35">
        <v/>
      </c>
      <c r="I1414" s="36">
        <f>ROUND(SUM(I1411:I1413),2)</f>
        <v>1.00</v>
      </c>
      <c r="J1414" s="32">
        <v>2996.96</v>
      </c>
      <c r="K1414" s="32">
        <f>ROUND(PRODUCT(I1414:J1414),2)</f>
        <v>2996.96</v>
      </c>
      <c r="L1414" s="32" t="s">
        <v/>
      </c>
      <c r="M1414" s="32" t="s">
        <v/>
      </c>
      <c r="N1414" s="32" t="s">
        <v/>
      </c>
      <!--$VAR_NUOVA_CELLA_PREZZI$-->
    </row>
    <row r="1415" spans="1:16" ht="10.5" customHeight="1" thickTop="1" thickBot="1">
      <c r="B1415" s="32" t="s">
        <v/>
      </c>
      <c r="C1415" s="23" t="s">
        <v/>
      </c>
      <c r="D1415" s="32" t="s">
        <v>5563</v>
      </c>
      <c r="E1415" s="32">
        <v/>
      </c>
      <c r="F1415" s="33">
        <v/>
      </c>
      <c r="G1415" s="34">
        <v/>
      </c>
      <c r="H1415" s="35">
        <v/>
      </c>
      <c r="I1415" s="36">
        <f/>
        <v/>
      </c>
      <c r="J1415" s="32">
        <v/>
      </c>
      <c r="K1415" s="32">
        <f/>
        <v/>
      </c>
      <c r="L1415" s="32" t="s">
        <v/>
      </c>
      <c r="M1415" s="32" t="s">
        <v/>
      </c>
      <c r="N1415" s="32" t="s">
        <v/>
      </c>
      <!--$VAR_NUOVA_CELLA_PREZZI$-->
    </row>
    <row r="1416" spans="1:16" ht="42" customHeight="1" thickTop="1" thickBot="1">
      <c r="B1416" s="32" t="s">
        <v>5564</v>
      </c>
      <c r="C1416" s="23" t="s">
        <v>5565</v>
      </c>
      <c r="D1416" s="62" t="s">
        <v>5566</v>
      </c>
      <c r="E1416" s="32">
        <v/>
      </c>
      <c r="F1416" s="33">
        <v/>
      </c>
      <c r="G1416" s="34">
        <v/>
      </c>
      <c r="H1416" s="35">
        <v/>
      </c>
      <c r="I1416" s="36">
        <f/>
        <v/>
      </c>
      <c r="J1416" s="32">
        <v/>
      </c>
      <c r="K1416" s="32">
        <f/>
        <v/>
      </c>
      <c r="L1416" s="32" t="s">
        <v/>
      </c>
      <c r="M1416" s="32" t="s">
        <v/>
      </c>
      <c r="N1416" s="32" t="s">
        <v/>
      </c>
      <!--$VAR_NUOVA_CELLA_PREZZI$-->
    </row>
    <row r="1417" spans="1:16" ht="10.5" customHeight="1" thickTop="1" thickBot="1">
      <c r="B1417" s="32" t="s">
        <v/>
      </c>
      <c r="C1417" s="23" t="s">
        <v/>
      </c>
      <c r="D1417" s="23" t="s">
        <v>5567</v>
      </c>
      <c r="E1417" s="32">
        <v/>
      </c>
      <c r="F1417" s="33">
        <v/>
      </c>
      <c r="G1417" s="34">
        <v/>
      </c>
      <c r="H1417" s="35">
        <v/>
      </c>
      <c r="I1417" s="36">
        <f/>
        <v/>
      </c>
      <c r="J1417" s="32">
        <v/>
      </c>
      <c r="K1417" s="32">
        <f/>
        <v/>
      </c>
      <c r="L1417" s="32" t="s">
        <v/>
      </c>
      <c r="M1417" s="32" t="s">
        <v/>
      </c>
      <c r="N1417" s="32" t="s">
        <v/>
      </c>
      <!--$VAR_NUOVA_CELLA_PREZZI$-->
    </row>
    <row r="1418" spans="1:16" ht="10.5" customHeight="1" thickTop="1" thickBot="1">
      <c r="B1418" s="32" t="s">
        <v/>
      </c>
      <c r="C1418" s="23" t="s">
        <v/>
      </c>
      <c r="D1418" s="23" t="s">
        <v>5568</v>
      </c>
      <c r="E1418" s="32">
        <v>7.00</v>
      </c>
      <c r="F1418" s="33">
        <v/>
      </c>
      <c r="G1418" s="34">
        <v/>
      </c>
      <c r="H1418" s="35">
        <v/>
      </c>
      <c r="I1418" s="36">
        <f>ROUND(PRODUCT(E1418:H1418),2)</f>
        <v>7.00</v>
      </c>
      <c r="J1418" s="32">
        <v/>
      </c>
      <c r="K1418" s="32">
        <f/>
        <v/>
      </c>
      <c r="L1418" s="32" t="s">
        <v/>
      </c>
      <c r="M1418" s="32" t="s">
        <v/>
      </c>
      <c r="N1418" s="32" t="s">
        <v/>
      </c>
      <!--$VAR_NUOVA_CELLA_PREZZI$-->
    </row>
    <row r="1419" spans="1:16" ht="10.5" customHeight="1" thickTop="1" thickBot="1">
      <c r="B1419" s="32" t="s">
        <v/>
      </c>
      <c r="C1419" s="23" t="s">
        <v/>
      </c>
      <c r="D1419" s="32" t="s">
        <v/>
      </c>
      <c r="E1419" s="32">
        <v/>
      </c>
      <c r="F1419" s="33">
        <v/>
      </c>
      <c r="G1419" s="34">
        <v/>
      </c>
      <c r="H1419" s="35">
        <v/>
      </c>
      <c r="I1419" s="36">
        <f/>
        <v/>
      </c>
      <c r="J1419" s="32">
        <v/>
      </c>
      <c r="K1419" s="32">
        <f/>
        <v/>
      </c>
      <c r="L1419" s="32" t="s">
        <v/>
      </c>
      <c r="M1419" s="32" t="s">
        <v/>
      </c>
      <c r="N1419" s="32" t="s">
        <v>5575</v>
      </c>
      <!--$VAR_NUOVA_CELLA_PREZZI$-->
    </row>
    <row r="1420" spans="1:16" ht="10.5" customHeight="1" thickTop="1" thickBot="1">
      <c r="B1420" s="32" t="s">
        <v/>
      </c>
      <c r="C1420" s="23" t="s">
        <v/>
      </c>
      <c r="D1420" s="32" t="s">
        <v>5576</v>
      </c>
      <c r="E1420" s="32">
        <v/>
      </c>
      <c r="F1420" s="33">
        <v/>
      </c>
      <c r="G1420" s="34">
        <v/>
      </c>
      <c r="H1420" s="35">
        <v/>
      </c>
      <c r="I1420" s="36">
        <f>ROUND(SUM(I1417:I1419),2)</f>
        <v>7.00</v>
      </c>
      <c r="J1420" s="32">
        <v>195.60</v>
      </c>
      <c r="K1420" s="32">
        <f>ROUND(PRODUCT(I1420:J1420),2)</f>
        <v>1369.20</v>
      </c>
      <c r="L1420" s="32" t="s">
        <v/>
      </c>
      <c r="M1420" s="32" t="s">
        <v/>
      </c>
      <c r="N1420" s="32" t="s">
        <v/>
      </c>
      <!--$VAR_NUOVA_CELLA_PREZZI$-->
    </row>
    <row r="1421" spans="1:16" ht="10.5" customHeight="1" thickTop="1" thickBot="1">
      <c r="B1421" s="32" t="s">
        <v/>
      </c>
      <c r="C1421" s="23" t="s">
        <v/>
      </c>
      <c r="D1421" s="32" t="s">
        <v>5582</v>
      </c>
      <c r="E1421" s="32">
        <v/>
      </c>
      <c r="F1421" s="33">
        <v/>
      </c>
      <c r="G1421" s="34">
        <v/>
      </c>
      <c r="H1421" s="35">
        <v/>
      </c>
      <c r="I1421" s="36">
        <f/>
        <v/>
      </c>
      <c r="J1421" s="32">
        <v/>
      </c>
      <c r="K1421" s="32">
        <f/>
        <v/>
      </c>
      <c r="L1421" s="32" t="s">
        <v/>
      </c>
      <c r="M1421" s="32" t="s">
        <v/>
      </c>
      <c r="N1421" s="32" t="s">
        <v/>
      </c>
      <!--$VAR_NUOVA_CELLA_PREZZI$-->
    </row>
    <row r="1422" spans="1:16" ht="215.833333333333" customHeight="1" thickTop="1" thickBot="1">
      <c r="B1422" s="32" t="s">
        <v>5583</v>
      </c>
      <c r="C1422" s="23" t="s">
        <v>5584</v>
      </c>
      <c r="D1422" s="62" t="s">
        <v>5585</v>
      </c>
      <c r="E1422" s="32">
        <v/>
      </c>
      <c r="F1422" s="33">
        <v/>
      </c>
      <c r="G1422" s="34">
        <v/>
      </c>
      <c r="H1422" s="35">
        <v/>
      </c>
      <c r="I1422" s="36">
        <f/>
        <v/>
      </c>
      <c r="J1422" s="32">
        <v/>
      </c>
      <c r="K1422" s="32">
        <f/>
        <v/>
      </c>
      <c r="L1422" s="32" t="s">
        <v/>
      </c>
      <c r="M1422" s="32" t="s">
        <v/>
      </c>
      <c r="N1422" s="32" t="s">
        <v/>
      </c>
      <!--$VAR_NUOVA_CELLA_PREZZI$-->
    </row>
    <row r="1423" spans="1:16" ht="10.5" customHeight="1" thickTop="1" thickBot="1">
      <c r="B1423" s="32" t="s">
        <v/>
      </c>
      <c r="C1423" s="23" t="s">
        <v/>
      </c>
      <c r="D1423" s="23" t="s">
        <v>5586</v>
      </c>
      <c r="E1423" s="32">
        <v/>
      </c>
      <c r="F1423" s="33">
        <v/>
      </c>
      <c r="G1423" s="34">
        <v/>
      </c>
      <c r="H1423" s="35">
        <v/>
      </c>
      <c r="I1423" s="36">
        <f/>
        <v/>
      </c>
      <c r="J1423" s="32">
        <v/>
      </c>
      <c r="K1423" s="32">
        <f/>
        <v/>
      </c>
      <c r="L1423" s="32" t="s">
        <v/>
      </c>
      <c r="M1423" s="32" t="s">
        <v/>
      </c>
      <c r="N1423" s="32" t="s">
        <v/>
      </c>
      <!--$VAR_NUOVA_CELLA_PREZZI$-->
    </row>
    <row r="1424" spans="1:16" ht="10.5" customHeight="1" thickTop="1" thickBot="1">
      <c r="B1424" s="32" t="s">
        <v/>
      </c>
      <c r="C1424" s="23" t="s">
        <v/>
      </c>
      <c r="D1424" s="23" t="s">
        <v>5587</v>
      </c>
      <c r="E1424" s="32">
        <v>1.00</v>
      </c>
      <c r="F1424" s="33">
        <v/>
      </c>
      <c r="G1424" s="34">
        <v/>
      </c>
      <c r="H1424" s="35">
        <v/>
      </c>
      <c r="I1424" s="36">
        <f>ROUND(PRODUCT(E1424:H1424),2)</f>
        <v>1.00</v>
      </c>
      <c r="J1424" s="32">
        <v/>
      </c>
      <c r="K1424" s="32">
        <f/>
        <v/>
      </c>
      <c r="L1424" s="32" t="s">
        <v/>
      </c>
      <c r="M1424" s="32" t="s">
        <v/>
      </c>
      <c r="N1424" s="32" t="s">
        <v/>
      </c>
      <!--$VAR_NUOVA_CELLA_PREZZI$-->
    </row>
    <row r="1425" spans="1:16" ht="10.5" customHeight="1" thickTop="1" thickBot="1">
      <c r="B1425" s="32" t="s">
        <v/>
      </c>
      <c r="C1425" s="23" t="s">
        <v/>
      </c>
      <c r="D1425" s="32" t="s">
        <v/>
      </c>
      <c r="E1425" s="32">
        <v/>
      </c>
      <c r="F1425" s="33">
        <v/>
      </c>
      <c r="G1425" s="34">
        <v/>
      </c>
      <c r="H1425" s="35">
        <v/>
      </c>
      <c r="I1425" s="36">
        <f/>
        <v/>
      </c>
      <c r="J1425" s="32">
        <v/>
      </c>
      <c r="K1425" s="32">
        <f/>
        <v/>
      </c>
      <c r="L1425" s="32" t="s">
        <v/>
      </c>
      <c r="M1425" s="32" t="s">
        <v/>
      </c>
      <c r="N1425" s="32" t="s">
        <v>5594</v>
      </c>
      <!--$VAR_NUOVA_CELLA_PREZZI$-->
    </row>
    <row r="1426" spans="1:16" ht="10.5" customHeight="1" thickTop="1" thickBot="1">
      <c r="B1426" s="32" t="s">
        <v/>
      </c>
      <c r="C1426" s="23" t="s">
        <v/>
      </c>
      <c r="D1426" s="32" t="s">
        <v>5595</v>
      </c>
      <c r="E1426" s="32">
        <v/>
      </c>
      <c r="F1426" s="33">
        <v/>
      </c>
      <c r="G1426" s="34">
        <v/>
      </c>
      <c r="H1426" s="35">
        <v/>
      </c>
      <c r="I1426" s="36">
        <f>ROUND(SUM(I1423:I1425),2)</f>
        <v>1.00</v>
      </c>
      <c r="J1426" s="32">
        <v>13494.73</v>
      </c>
      <c r="K1426" s="32">
        <f>ROUND(PRODUCT(I1426:J1426),2)</f>
        <v>13494.73</v>
      </c>
      <c r="L1426" s="32" t="s">
        <v/>
      </c>
      <c r="M1426" s="32" t="s">
        <v/>
      </c>
      <c r="N1426" s="32" t="s">
        <v/>
      </c>
      <!--$VAR_NUOVA_CELLA_PREZZI$-->
    </row>
    <row r="1427" spans="1:16" ht="10.5" customHeight="1" thickTop="1" thickBot="1">
      <c r="B1427" s="32" t="s">
        <v/>
      </c>
      <c r="C1427" s="23" t="s">
        <v/>
      </c>
      <c r="D1427" s="32" t="s">
        <v>5601</v>
      </c>
      <c r="E1427" s="32">
        <v/>
      </c>
      <c r="F1427" s="33">
        <v/>
      </c>
      <c r="G1427" s="34">
        <v/>
      </c>
      <c r="H1427" s="35">
        <v/>
      </c>
      <c r="I1427" s="36">
        <f/>
        <v/>
      </c>
      <c r="J1427" s="32">
        <v/>
      </c>
      <c r="K1427" s="32">
        <f/>
        <v/>
      </c>
      <c r="L1427" s="32" t="s">
        <v/>
      </c>
      <c r="M1427" s="32" t="s">
        <v/>
      </c>
      <c r="N1427" s="32" t="s">
        <v/>
      </c>
      <!--$VAR_NUOVA_CELLA_PREZZI$-->
    </row>
    <row r="1428" spans="1:16" ht="92.1666666666667" customHeight="1" thickTop="1" thickBot="1">
      <c r="B1428" s="32" t="s">
        <v>5602</v>
      </c>
      <c r="C1428" s="23" t="s">
        <v>5603</v>
      </c>
      <c r="D1428" s="62" t="s">
        <v>5604</v>
      </c>
      <c r="E1428" s="32">
        <v/>
      </c>
      <c r="F1428" s="33">
        <v/>
      </c>
      <c r="G1428" s="34">
        <v/>
      </c>
      <c r="H1428" s="35">
        <v/>
      </c>
      <c r="I1428" s="36">
        <f/>
        <v/>
      </c>
      <c r="J1428" s="32">
        <v/>
      </c>
      <c r="K1428" s="32">
        <f/>
        <v/>
      </c>
      <c r="L1428" s="32" t="s">
        <v/>
      </c>
      <c r="M1428" s="32" t="s">
        <v/>
      </c>
      <c r="N1428" s="32" t="s">
        <v/>
      </c>
      <!--$VAR_NUOVA_CELLA_PREZZI$-->
    </row>
    <row r="1429" spans="1:16" ht="10.5" customHeight="1" thickTop="1" thickBot="1">
      <c r="B1429" s="32" t="s">
        <v/>
      </c>
      <c r="C1429" s="23" t="s">
        <v/>
      </c>
      <c r="D1429" s="23" t="s">
        <v>5605</v>
      </c>
      <c r="E1429" s="32">
        <v/>
      </c>
      <c r="F1429" s="33">
        <v/>
      </c>
      <c r="G1429" s="34">
        <v/>
      </c>
      <c r="H1429" s="35">
        <v/>
      </c>
      <c r="I1429" s="36">
        <f/>
        <v/>
      </c>
      <c r="J1429" s="32">
        <v/>
      </c>
      <c r="K1429" s="32">
        <f/>
        <v/>
      </c>
      <c r="L1429" s="32" t="s">
        <v/>
      </c>
      <c r="M1429" s="32" t="s">
        <v/>
      </c>
      <c r="N1429" s="32" t="s">
        <v/>
      </c>
      <!--$VAR_NUOVA_CELLA_PREZZI$-->
    </row>
    <row r="1430" spans="1:16" ht="10.5" customHeight="1" thickTop="1" thickBot="1">
      <c r="B1430" s="32" t="s">
        <v/>
      </c>
      <c r="C1430" s="23" t="s">
        <v/>
      </c>
      <c r="D1430" s="23" t="s">
        <v>5606</v>
      </c>
      <c r="E1430" s="32">
        <v>4.00</v>
      </c>
      <c r="F1430" s="33">
        <v/>
      </c>
      <c r="G1430" s="34">
        <v/>
      </c>
      <c r="H1430" s="35">
        <v/>
      </c>
      <c r="I1430" s="36">
        <f>ROUND(PRODUCT(E1430:H1430),2)</f>
        <v>4.00</v>
      </c>
      <c r="J1430" s="32">
        <v/>
      </c>
      <c r="K1430" s="32">
        <f/>
        <v/>
      </c>
      <c r="L1430" s="32" t="s">
        <v/>
      </c>
      <c r="M1430" s="32" t="s">
        <v/>
      </c>
      <c r="N1430" s="32" t="s">
        <v/>
      </c>
      <!--$VAR_NUOVA_CELLA_PREZZI$-->
    </row>
    <row r="1431" spans="1:16" ht="10.5" customHeight="1" thickTop="1" thickBot="1">
      <c r="B1431" s="32" t="s">
        <v/>
      </c>
      <c r="C1431" s="23" t="s">
        <v/>
      </c>
      <c r="D1431" s="32" t="s">
        <v/>
      </c>
      <c r="E1431" s="32">
        <v/>
      </c>
      <c r="F1431" s="33">
        <v/>
      </c>
      <c r="G1431" s="34">
        <v/>
      </c>
      <c r="H1431" s="35">
        <v/>
      </c>
      <c r="I1431" s="36">
        <f/>
        <v/>
      </c>
      <c r="J1431" s="32">
        <v/>
      </c>
      <c r="K1431" s="32">
        <f/>
        <v/>
      </c>
      <c r="L1431" s="32" t="s">
        <v/>
      </c>
      <c r="M1431" s="32" t="s">
        <v/>
      </c>
      <c r="N1431" s="32" t="s">
        <v>5613</v>
      </c>
      <!--$VAR_NUOVA_CELLA_PREZZI$-->
    </row>
    <row r="1432" spans="1:16" ht="10.5" customHeight="1" thickTop="1" thickBot="1">
      <c r="B1432" s="32" t="s">
        <v/>
      </c>
      <c r="C1432" s="23" t="s">
        <v/>
      </c>
      <c r="D1432" s="32" t="s">
        <v>5614</v>
      </c>
      <c r="E1432" s="32">
        <v/>
      </c>
      <c r="F1432" s="33">
        <v/>
      </c>
      <c r="G1432" s="34">
        <v/>
      </c>
      <c r="H1432" s="35">
        <v/>
      </c>
      <c r="I1432" s="36">
        <f>ROUND(SUM(I1429:I1431),2)</f>
        <v>4.00</v>
      </c>
      <c r="J1432" s="32">
        <v>1098.14</v>
      </c>
      <c r="K1432" s="32">
        <f>ROUND(PRODUCT(I1432:J1432),2)</f>
        <v>4392.56</v>
      </c>
      <c r="L1432" s="32" t="s">
        <v/>
      </c>
      <c r="M1432" s="32" t="s">
        <v/>
      </c>
      <c r="N1432" s="32" t="s">
        <v/>
      </c>
      <!--$VAR_NUOVA_CELLA_PREZZI$-->
    </row>
    <row r="1433" spans="1:16" ht="10.5" customHeight="1" thickTop="1" thickBot="1">
      <c r="B1433" s="32" t="s">
        <v/>
      </c>
      <c r="C1433" s="23" t="s">
        <v/>
      </c>
      <c r="D1433" s="32" t="s">
        <v>5620</v>
      </c>
      <c r="E1433" s="32">
        <v/>
      </c>
      <c r="F1433" s="33">
        <v/>
      </c>
      <c r="G1433" s="34">
        <v/>
      </c>
      <c r="H1433" s="35">
        <v/>
      </c>
      <c r="I1433" s="36">
        <f/>
        <v/>
      </c>
      <c r="J1433" s="32">
        <v/>
      </c>
      <c r="K1433" s="32">
        <f/>
        <v/>
      </c>
      <c r="L1433" s="32" t="s">
        <v/>
      </c>
      <c r="M1433" s="32" t="s">
        <v/>
      </c>
      <c r="N1433" s="32" t="s">
        <v/>
      </c>
      <!--$VAR_NUOVA_CELLA_PREZZI$-->
    </row>
    <row r="1434" spans="1:16" ht="90.6666666666667" customHeight="1" thickTop="1" thickBot="1">
      <c r="B1434" s="32" t="s">
        <v>5621</v>
      </c>
      <c r="C1434" s="23" t="s">
        <v>5622</v>
      </c>
      <c r="D1434" s="62" t="s">
        <v>5623</v>
      </c>
      <c r="E1434" s="32">
        <v/>
      </c>
      <c r="F1434" s="33">
        <v/>
      </c>
      <c r="G1434" s="34">
        <v/>
      </c>
      <c r="H1434" s="35">
        <v/>
      </c>
      <c r="I1434" s="36">
        <f/>
        <v/>
      </c>
      <c r="J1434" s="32">
        <v/>
      </c>
      <c r="K1434" s="32">
        <f/>
        <v/>
      </c>
      <c r="L1434" s="32" t="s">
        <v/>
      </c>
      <c r="M1434" s="32" t="s">
        <v/>
      </c>
      <c r="N1434" s="32" t="s">
        <v/>
      </c>
      <!--$VAR_NUOVA_CELLA_PREZZI$-->
    </row>
    <row r="1435" spans="1:16" ht="10.5" customHeight="1" thickTop="1" thickBot="1">
      <c r="B1435" s="32" t="s">
        <v/>
      </c>
      <c r="C1435" s="23" t="s">
        <v/>
      </c>
      <c r="D1435" s="23" t="s">
        <v>5624</v>
      </c>
      <c r="E1435" s="32">
        <v/>
      </c>
      <c r="F1435" s="33">
        <v/>
      </c>
      <c r="G1435" s="34">
        <v/>
      </c>
      <c r="H1435" s="35">
        <v/>
      </c>
      <c r="I1435" s="36">
        <f/>
        <v/>
      </c>
      <c r="J1435" s="32">
        <v/>
      </c>
      <c r="K1435" s="32">
        <f/>
        <v/>
      </c>
      <c r="L1435" s="32" t="s">
        <v/>
      </c>
      <c r="M1435" s="32" t="s">
        <v/>
      </c>
      <c r="N1435" s="32" t="s">
        <v/>
      </c>
      <!--$VAR_NUOVA_CELLA_PREZZI$-->
    </row>
    <row r="1436" spans="1:16" ht="10.5" customHeight="1" thickTop="1" thickBot="1">
      <c r="B1436" s="32" t="s">
        <v/>
      </c>
      <c r="C1436" s="23" t="s">
        <v/>
      </c>
      <c r="D1436" s="23" t="s">
        <v>5625</v>
      </c>
      <c r="E1436" s="32">
        <v>1.00</v>
      </c>
      <c r="F1436" s="33">
        <v/>
      </c>
      <c r="G1436" s="34">
        <v/>
      </c>
      <c r="H1436" s="35">
        <v/>
      </c>
      <c r="I1436" s="36">
        <f>ROUND(PRODUCT(E1436:H1436),2)</f>
        <v>1.00</v>
      </c>
      <c r="J1436" s="32">
        <v/>
      </c>
      <c r="K1436" s="32">
        <f/>
        <v/>
      </c>
      <c r="L1436" s="32" t="s">
        <v/>
      </c>
      <c r="M1436" s="32" t="s">
        <v/>
      </c>
      <c r="N1436" s="32" t="s">
        <v/>
      </c>
      <!--$VAR_NUOVA_CELLA_PREZZI$-->
    </row>
    <row r="1437" spans="1:16" ht="10.5" customHeight="1" thickTop="1" thickBot="1">
      <c r="B1437" s="32" t="s">
        <v/>
      </c>
      <c r="C1437" s="23" t="s">
        <v/>
      </c>
      <c r="D1437" s="32" t="s">
        <v/>
      </c>
      <c r="E1437" s="32">
        <v/>
      </c>
      <c r="F1437" s="33">
        <v/>
      </c>
      <c r="G1437" s="34">
        <v/>
      </c>
      <c r="H1437" s="35">
        <v/>
      </c>
      <c r="I1437" s="36">
        <f/>
        <v/>
      </c>
      <c r="J1437" s="32">
        <v/>
      </c>
      <c r="K1437" s="32">
        <f/>
        <v/>
      </c>
      <c r="L1437" s="32" t="s">
        <v/>
      </c>
      <c r="M1437" s="32" t="s">
        <v/>
      </c>
      <c r="N1437" s="32" t="s">
        <v>5632</v>
      </c>
      <!--$VAR_NUOVA_CELLA_PREZZI$-->
    </row>
    <row r="1438" spans="1:16" ht="10.5" customHeight="1" thickTop="1" thickBot="1">
      <c r="B1438" s="32" t="s">
        <v/>
      </c>
      <c r="C1438" s="23" t="s">
        <v/>
      </c>
      <c r="D1438" s="32" t="s">
        <v>5633</v>
      </c>
      <c r="E1438" s="32">
        <v/>
      </c>
      <c r="F1438" s="33">
        <v/>
      </c>
      <c r="G1438" s="34">
        <v/>
      </c>
      <c r="H1438" s="35">
        <v/>
      </c>
      <c r="I1438" s="36">
        <f>ROUND(SUM(I1435:I1437),2)</f>
        <v>1.00</v>
      </c>
      <c r="J1438" s="32">
        <v>7709.30</v>
      </c>
      <c r="K1438" s="32">
        <f>ROUND(PRODUCT(I1438:J1438),2)</f>
        <v>7709.30</v>
      </c>
      <c r="L1438" s="32" t="s">
        <v/>
      </c>
      <c r="M1438" s="32" t="s">
        <v/>
      </c>
      <c r="N1438" s="32" t="s">
        <v/>
      </c>
      <!--$VAR_NUOVA_CELLA_PREZZI$-->
    </row>
    <row r="1439" spans="1:16" ht="10.5" customHeight="1" thickTop="1" thickBot="1">
      <c r="B1439" s="32" t="s">
        <v/>
      </c>
      <c r="C1439" s="23" t="s">
        <v/>
      </c>
      <c r="D1439" s="32" t="s">
        <v>5639</v>
      </c>
      <c r="E1439" s="32">
        <v/>
      </c>
      <c r="F1439" s="33">
        <v/>
      </c>
      <c r="G1439" s="34">
        <v/>
      </c>
      <c r="H1439" s="35">
        <v/>
      </c>
      <c r="I1439" s="36">
        <f/>
        <v/>
      </c>
      <c r="J1439" s="32">
        <v/>
      </c>
      <c r="K1439" s="32">
        <f/>
        <v/>
      </c>
      <c r="L1439" s="32" t="s">
        <v/>
      </c>
      <c r="M1439" s="32" t="s">
        <v/>
      </c>
      <c r="N1439" s="32" t="s">
        <v/>
      </c>
      <!--$VAR_NUOVA_CELLA_PREZZI$-->
    </row>
    <row r="1440" spans="1:16" ht="92.1666666666667" customHeight="1" thickTop="1" thickBot="1">
      <c r="B1440" s="32" t="s">
        <v>5640</v>
      </c>
      <c r="C1440" s="23" t="s">
        <v>5641</v>
      </c>
      <c r="D1440" s="62" t="s">
        <v>5642</v>
      </c>
      <c r="E1440" s="32">
        <v/>
      </c>
      <c r="F1440" s="33">
        <v/>
      </c>
      <c r="G1440" s="34">
        <v/>
      </c>
      <c r="H1440" s="35">
        <v/>
      </c>
      <c r="I1440" s="36">
        <f/>
        <v/>
      </c>
      <c r="J1440" s="32">
        <v/>
      </c>
      <c r="K1440" s="32">
        <f/>
        <v/>
      </c>
      <c r="L1440" s="32" t="s">
        <v/>
      </c>
      <c r="M1440" s="32" t="s">
        <v/>
      </c>
      <c r="N1440" s="32" t="s">
        <v/>
      </c>
      <!--$VAR_NUOVA_CELLA_PREZZI$-->
    </row>
    <row r="1441" spans="1:16" ht="10.5" customHeight="1" thickTop="1" thickBot="1">
      <c r="B1441" s="32" t="s">
        <v/>
      </c>
      <c r="C1441" s="23" t="s">
        <v/>
      </c>
      <c r="D1441" s="23" t="s">
        <v>5643</v>
      </c>
      <c r="E1441" s="32">
        <v/>
      </c>
      <c r="F1441" s="33">
        <v/>
      </c>
      <c r="G1441" s="34">
        <v/>
      </c>
      <c r="H1441" s="35">
        <v/>
      </c>
      <c r="I1441" s="36">
        <f/>
        <v/>
      </c>
      <c r="J1441" s="32">
        <v/>
      </c>
      <c r="K1441" s="32">
        <f/>
        <v/>
      </c>
      <c r="L1441" s="32" t="s">
        <v/>
      </c>
      <c r="M1441" s="32" t="s">
        <v/>
      </c>
      <c r="N1441" s="32" t="s">
        <v/>
      </c>
      <!--$VAR_NUOVA_CELLA_PREZZI$-->
    </row>
    <row r="1442" spans="1:16" ht="10.5" customHeight="1" thickTop="1" thickBot="1">
      <c r="B1442" s="32" t="s">
        <v/>
      </c>
      <c r="C1442" s="23" t="s">
        <v/>
      </c>
      <c r="D1442" s="23" t="s">
        <v>5644</v>
      </c>
      <c r="E1442" s="32">
        <v>4.00</v>
      </c>
      <c r="F1442" s="33">
        <v/>
      </c>
      <c r="G1442" s="34">
        <v/>
      </c>
      <c r="H1442" s="35">
        <v/>
      </c>
      <c r="I1442" s="36">
        <f>ROUND(PRODUCT(E1442:H1442),2)</f>
        <v>4.00</v>
      </c>
      <c r="J1442" s="32">
        <v/>
      </c>
      <c r="K1442" s="32">
        <f/>
        <v/>
      </c>
      <c r="L1442" s="32" t="s">
        <v/>
      </c>
      <c r="M1442" s="32" t="s">
        <v/>
      </c>
      <c r="N1442" s="32" t="s">
        <v/>
      </c>
      <!--$VAR_NUOVA_CELLA_PREZZI$-->
    </row>
    <row r="1443" spans="1:16" ht="10.5" customHeight="1" thickTop="1" thickBot="1">
      <c r="B1443" s="32" t="s">
        <v/>
      </c>
      <c r="C1443" s="23" t="s">
        <v/>
      </c>
      <c r="D1443" s="32" t="s">
        <v/>
      </c>
      <c r="E1443" s="32">
        <v/>
      </c>
      <c r="F1443" s="33">
        <v/>
      </c>
      <c r="G1443" s="34">
        <v/>
      </c>
      <c r="H1443" s="35">
        <v/>
      </c>
      <c r="I1443" s="36">
        <f/>
        <v/>
      </c>
      <c r="J1443" s="32">
        <v/>
      </c>
      <c r="K1443" s="32">
        <f/>
        <v/>
      </c>
      <c r="L1443" s="32" t="s">
        <v/>
      </c>
      <c r="M1443" s="32" t="s">
        <v/>
      </c>
      <c r="N1443" s="32" t="s">
        <v>5651</v>
      </c>
      <!--$VAR_NUOVA_CELLA_PREZZI$-->
    </row>
    <row r="1444" spans="1:16" ht="10.5" customHeight="1" thickTop="1" thickBot="1">
      <c r="B1444" s="32" t="s">
        <v/>
      </c>
      <c r="C1444" s="23" t="s">
        <v/>
      </c>
      <c r="D1444" s="32" t="s">
        <v>5652</v>
      </c>
      <c r="E1444" s="32">
        <v/>
      </c>
      <c r="F1444" s="33">
        <v/>
      </c>
      <c r="G1444" s="34">
        <v/>
      </c>
      <c r="H1444" s="35">
        <v/>
      </c>
      <c r="I1444" s="36">
        <f>ROUND(SUM(I1441:I1443),2)</f>
        <v>4.00</v>
      </c>
      <c r="J1444" s="32">
        <v>1043.23</v>
      </c>
      <c r="K1444" s="32">
        <f>ROUND(PRODUCT(I1444:J1444),2)</f>
        <v>4172.92</v>
      </c>
      <c r="L1444" s="32" t="s">
        <v/>
      </c>
      <c r="M1444" s="32" t="s">
        <v/>
      </c>
      <c r="N1444" s="32" t="s">
        <v/>
      </c>
      <!--$VAR_NUOVA_CELLA_PREZZI$-->
    </row>
    <row r="1445" spans="1:16" ht="10.5" customHeight="1" thickTop="1" thickBot="1">
      <c r="B1445" s="32" t="s">
        <v/>
      </c>
      <c r="C1445" s="23" t="s">
        <v/>
      </c>
      <c r="D1445" s="32" t="s">
        <v>5658</v>
      </c>
      <c r="E1445" s="32">
        <v/>
      </c>
      <c r="F1445" s="33">
        <v/>
      </c>
      <c r="G1445" s="34">
        <v/>
      </c>
      <c r="H1445" s="35">
        <v/>
      </c>
      <c r="I1445" s="36">
        <f/>
        <v/>
      </c>
      <c r="J1445" s="32">
        <v/>
      </c>
      <c r="K1445" s="32">
        <f/>
        <v/>
      </c>
      <c r="L1445" s="32" t="s">
        <v/>
      </c>
      <c r="M1445" s="32" t="s">
        <v/>
      </c>
      <c r="N1445" s="32" t="s">
        <v/>
      </c>
      <!--$VAR_NUOVA_CELLA_PREZZI$-->
    </row>
    <row r="1446" spans="1:16" ht="40.5" customHeight="1" thickTop="1" thickBot="1">
      <c r="B1446" s="32" t="s">
        <v>5659</v>
      </c>
      <c r="C1446" s="23" t="s">
        <v>5660</v>
      </c>
      <c r="D1446" s="62" t="s">
        <v>5661</v>
      </c>
      <c r="E1446" s="32">
        <v/>
      </c>
      <c r="F1446" s="33">
        <v/>
      </c>
      <c r="G1446" s="34">
        <v/>
      </c>
      <c r="H1446" s="35">
        <v/>
      </c>
      <c r="I1446" s="36">
        <f/>
        <v/>
      </c>
      <c r="J1446" s="32">
        <v/>
      </c>
      <c r="K1446" s="32">
        <f/>
        <v/>
      </c>
      <c r="L1446" s="32" t="s">
        <v/>
      </c>
      <c r="M1446" s="32" t="s">
        <v/>
      </c>
      <c r="N1446" s="32" t="s">
        <v/>
      </c>
      <!--$VAR_NUOVA_CELLA_PREZZI$-->
    </row>
    <row r="1447" spans="1:16" ht="10.5" customHeight="1" thickTop="1" thickBot="1">
      <c r="B1447" s="32" t="s">
        <v/>
      </c>
      <c r="C1447" s="23" t="s">
        <v/>
      </c>
      <c r="D1447" s="23" t="s">
        <v>5662</v>
      </c>
      <c r="E1447" s="32">
        <v/>
      </c>
      <c r="F1447" s="33">
        <v/>
      </c>
      <c r="G1447" s="34">
        <v/>
      </c>
      <c r="H1447" s="35">
        <v/>
      </c>
      <c r="I1447" s="36">
        <f/>
        <v/>
      </c>
      <c r="J1447" s="32">
        <v/>
      </c>
      <c r="K1447" s="32">
        <f/>
        <v/>
      </c>
      <c r="L1447" s="32" t="s">
        <v/>
      </c>
      <c r="M1447" s="32" t="s">
        <v/>
      </c>
      <c r="N1447" s="32" t="s">
        <v/>
      </c>
      <!--$VAR_NUOVA_CELLA_PREZZI$-->
    </row>
    <row r="1448" spans="1:16" ht="10.5" customHeight="1" thickTop="1" thickBot="1">
      <c r="B1448" s="32" t="s">
        <v/>
      </c>
      <c r="C1448" s="23" t="s">
        <v/>
      </c>
      <c r="D1448" s="23" t="s">
        <v>5663</v>
      </c>
      <c r="E1448" s="32">
        <v>3.00</v>
      </c>
      <c r="F1448" s="33">
        <v/>
      </c>
      <c r="G1448" s="34">
        <v/>
      </c>
      <c r="H1448" s="35">
        <v/>
      </c>
      <c r="I1448" s="36">
        <f>ROUND(PRODUCT(E1448:H1448),2)</f>
        <v>3.00</v>
      </c>
      <c r="J1448" s="32">
        <v/>
      </c>
      <c r="K1448" s="32">
        <f/>
        <v/>
      </c>
      <c r="L1448" s="32" t="s">
        <v/>
      </c>
      <c r="M1448" s="32" t="s">
        <v/>
      </c>
      <c r="N1448" s="32" t="s">
        <v/>
      </c>
      <!--$VAR_NUOVA_CELLA_PREZZI$-->
    </row>
    <row r="1449" spans="1:16" ht="10.5" customHeight="1" thickTop="1" thickBot="1">
      <c r="B1449" s="32" t="s">
        <v/>
      </c>
      <c r="C1449" s="23" t="s">
        <v/>
      </c>
      <c r="D1449" s="32" t="s">
        <v/>
      </c>
      <c r="E1449" s="32">
        <v/>
      </c>
      <c r="F1449" s="33">
        <v/>
      </c>
      <c r="G1449" s="34">
        <v/>
      </c>
      <c r="H1449" s="35">
        <v/>
      </c>
      <c r="I1449" s="36">
        <f/>
        <v/>
      </c>
      <c r="J1449" s="32">
        <v/>
      </c>
      <c r="K1449" s="32">
        <f/>
        <v/>
      </c>
      <c r="L1449" s="32" t="s">
        <v/>
      </c>
      <c r="M1449" s="32" t="s">
        <v/>
      </c>
      <c r="N1449" s="32" t="s">
        <v>5670</v>
      </c>
      <!--$VAR_NUOVA_CELLA_PREZZI$-->
    </row>
    <row r="1450" spans="1:16" ht="10.5" customHeight="1" thickTop="1" thickBot="1">
      <c r="B1450" s="32" t="s">
        <v/>
      </c>
      <c r="C1450" s="23" t="s">
        <v/>
      </c>
      <c r="D1450" s="32" t="s">
        <v>5671</v>
      </c>
      <c r="E1450" s="32">
        <v/>
      </c>
      <c r="F1450" s="33">
        <v/>
      </c>
      <c r="G1450" s="34">
        <v/>
      </c>
      <c r="H1450" s="35">
        <v/>
      </c>
      <c r="I1450" s="36">
        <f>ROUND(SUM(I1447:I1449),2)</f>
        <v>3.00</v>
      </c>
      <c r="J1450" s="32">
        <v>181.53</v>
      </c>
      <c r="K1450" s="32">
        <f>ROUND(PRODUCT(I1450:J1450),2)</f>
        <v>544.59</v>
      </c>
      <c r="L1450" s="32" t="s">
        <v/>
      </c>
      <c r="M1450" s="32" t="s">
        <v/>
      </c>
      <c r="N1450" s="32" t="s">
        <v/>
      </c>
      <!--$VAR_NUOVA_CELLA_PREZZI$-->
    </row>
    <row r="1451" spans="1:16" ht="10.5" customHeight="1" thickTop="1" thickBot="1">
      <c r="B1451" s="32" t="s">
        <v/>
      </c>
      <c r="C1451" s="23" t="s">
        <v/>
      </c>
      <c r="D1451" s="32" t="s">
        <v>5677</v>
      </c>
      <c r="E1451" s="32">
        <v/>
      </c>
      <c r="F1451" s="33">
        <v/>
      </c>
      <c r="G1451" s="34">
        <v/>
      </c>
      <c r="H1451" s="35">
        <v/>
      </c>
      <c r="I1451" s="36">
        <f/>
        <v/>
      </c>
      <c r="J1451" s="32">
        <v/>
      </c>
      <c r="K1451" s="32">
        <f/>
        <v/>
      </c>
      <c r="L1451" s="32" t="s">
        <v/>
      </c>
      <c r="M1451" s="32" t="s">
        <v/>
      </c>
      <c r="N1451" s="32" t="s">
        <v/>
      </c>
      <!--$VAR_NUOVA_CELLA_PREZZI$-->
    </row>
    <row r="1452" spans="1:16" ht="40.5" customHeight="1" thickTop="1" thickBot="1">
      <c r="B1452" s="32" t="s">
        <v>5678</v>
      </c>
      <c r="C1452" s="23" t="s">
        <v>5679</v>
      </c>
      <c r="D1452" s="62" t="s">
        <v>5680</v>
      </c>
      <c r="E1452" s="32">
        <v/>
      </c>
      <c r="F1452" s="33">
        <v/>
      </c>
      <c r="G1452" s="34">
        <v/>
      </c>
      <c r="H1452" s="35">
        <v/>
      </c>
      <c r="I1452" s="36">
        <f/>
        <v/>
      </c>
      <c r="J1452" s="32">
        <v/>
      </c>
      <c r="K1452" s="32">
        <f/>
        <v/>
      </c>
      <c r="L1452" s="32" t="s">
        <v/>
      </c>
      <c r="M1452" s="32" t="s">
        <v/>
      </c>
      <c r="N1452" s="32" t="s">
        <v/>
      </c>
      <!--$VAR_NUOVA_CELLA_PREZZI$-->
    </row>
    <row r="1453" spans="1:16" ht="10.5" customHeight="1" thickTop="1" thickBot="1">
      <c r="B1453" s="32" t="s">
        <v/>
      </c>
      <c r="C1453" s="23" t="s">
        <v/>
      </c>
      <c r="D1453" s="23" t="s">
        <v>5681</v>
      </c>
      <c r="E1453" s="32">
        <v/>
      </c>
      <c r="F1453" s="33">
        <v/>
      </c>
      <c r="G1453" s="34">
        <v/>
      </c>
      <c r="H1453" s="35">
        <v/>
      </c>
      <c r="I1453" s="36">
        <f/>
        <v/>
      </c>
      <c r="J1453" s="32">
        <v/>
      </c>
      <c r="K1453" s="32">
        <f/>
        <v/>
      </c>
      <c r="L1453" s="32" t="s">
        <v/>
      </c>
      <c r="M1453" s="32" t="s">
        <v/>
      </c>
      <c r="N1453" s="32" t="s">
        <v/>
      </c>
      <!--$VAR_NUOVA_CELLA_PREZZI$-->
    </row>
    <row r="1454" spans="1:16" ht="10.5" customHeight="1" thickTop="1" thickBot="1">
      <c r="B1454" s="32" t="s">
        <v/>
      </c>
      <c r="C1454" s="23" t="s">
        <v/>
      </c>
      <c r="D1454" s="23" t="s">
        <v>5682</v>
      </c>
      <c r="E1454" s="32">
        <v>5.00</v>
      </c>
      <c r="F1454" s="33">
        <v/>
      </c>
      <c r="G1454" s="34">
        <v/>
      </c>
      <c r="H1454" s="35">
        <v/>
      </c>
      <c r="I1454" s="36">
        <f>ROUND(PRODUCT(E1454:H1454),2)</f>
        <v>5.00</v>
      </c>
      <c r="J1454" s="32">
        <v/>
      </c>
      <c r="K1454" s="32">
        <f/>
        <v/>
      </c>
      <c r="L1454" s="32" t="s">
        <v/>
      </c>
      <c r="M1454" s="32" t="s">
        <v/>
      </c>
      <c r="N1454" s="32" t="s">
        <v/>
      </c>
      <!--$VAR_NUOVA_CELLA_PREZZI$-->
    </row>
    <row r="1455" spans="1:16" ht="10.5" customHeight="1" thickTop="1" thickBot="1">
      <c r="B1455" s="32" t="s">
        <v/>
      </c>
      <c r="C1455" s="23" t="s">
        <v/>
      </c>
      <c r="D1455" s="32" t="s">
        <v/>
      </c>
      <c r="E1455" s="32">
        <v/>
      </c>
      <c r="F1455" s="33">
        <v/>
      </c>
      <c r="G1455" s="34">
        <v/>
      </c>
      <c r="H1455" s="35">
        <v/>
      </c>
      <c r="I1455" s="36">
        <f/>
        <v/>
      </c>
      <c r="J1455" s="32">
        <v/>
      </c>
      <c r="K1455" s="32">
        <f/>
        <v/>
      </c>
      <c r="L1455" s="32" t="s">
        <v/>
      </c>
      <c r="M1455" s="32" t="s">
        <v/>
      </c>
      <c r="N1455" s="32" t="s">
        <v>5689</v>
      </c>
      <!--$VAR_NUOVA_CELLA_PREZZI$-->
    </row>
    <row r="1456" spans="1:16" ht="10.5" customHeight="1" thickTop="1" thickBot="1">
      <c r="B1456" s="32" t="s">
        <v/>
      </c>
      <c r="C1456" s="23" t="s">
        <v/>
      </c>
      <c r="D1456" s="32" t="s">
        <v>5690</v>
      </c>
      <c r="E1456" s="32">
        <v/>
      </c>
      <c r="F1456" s="33">
        <v/>
      </c>
      <c r="G1456" s="34">
        <v/>
      </c>
      <c r="H1456" s="35">
        <v/>
      </c>
      <c r="I1456" s="36">
        <f>ROUND(SUM(I1453:I1455),2)</f>
        <v>5.00</v>
      </c>
      <c r="J1456" s="32">
        <v>181.53</v>
      </c>
      <c r="K1456" s="32">
        <f>ROUND(PRODUCT(I1456:J1456),2)</f>
        <v>907.65</v>
      </c>
      <c r="L1456" s="32" t="s">
        <v/>
      </c>
      <c r="M1456" s="32" t="s">
        <v/>
      </c>
      <c r="N1456" s="32" t="s">
        <v/>
      </c>
      <!--$VAR_NUOVA_CELLA_PREZZI$-->
    </row>
    <row r="1457" spans="1:16" ht="10.5" customHeight="1" thickTop="1" thickBot="1">
      <c r="B1457" s="32" t="s">
        <v/>
      </c>
      <c r="C1457" s="23" t="s">
        <v/>
      </c>
      <c r="D1457" s="32" t="s">
        <v>5696</v>
      </c>
      <c r="E1457" s="32">
        <v/>
      </c>
      <c r="F1457" s="33">
        <v/>
      </c>
      <c r="G1457" s="34">
        <v/>
      </c>
      <c r="H1457" s="35">
        <v/>
      </c>
      <c r="I1457" s="36">
        <f/>
        <v/>
      </c>
      <c r="J1457" s="32">
        <v/>
      </c>
      <c r="K1457" s="32">
        <f/>
        <v/>
      </c>
      <c r="L1457" s="32" t="s">
        <v/>
      </c>
      <c r="M1457" s="32" t="s">
        <v/>
      </c>
      <c r="N1457" s="32" t="s">
        <v/>
      </c>
      <!--$VAR_NUOVA_CELLA_PREZZI$-->
    </row>
    <row r="1458" spans="1:16" ht="67.6666666666667" customHeight="1" thickTop="1" thickBot="1">
      <c r="B1458" s="32" t="s">
        <v>5697</v>
      </c>
      <c r="C1458" s="23" t="s">
        <v>5698</v>
      </c>
      <c r="D1458" s="62" t="s">
        <v>5699</v>
      </c>
      <c r="E1458" s="32">
        <v/>
      </c>
      <c r="F1458" s="33">
        <v/>
      </c>
      <c r="G1458" s="34">
        <v/>
      </c>
      <c r="H1458" s="35">
        <v/>
      </c>
      <c r="I1458" s="36">
        <f/>
        <v/>
      </c>
      <c r="J1458" s="32">
        <v/>
      </c>
      <c r="K1458" s="32">
        <f/>
        <v/>
      </c>
      <c r="L1458" s="32" t="s">
        <v/>
      </c>
      <c r="M1458" s="32" t="s">
        <v/>
      </c>
      <c r="N1458" s="32" t="s">
        <v/>
      </c>
      <!--$VAR_NUOVA_CELLA_PREZZI$-->
    </row>
    <row r="1459" spans="1:16" ht="10.5" customHeight="1" thickTop="1" thickBot="1">
      <c r="B1459" s="32" t="s">
        <v/>
      </c>
      <c r="C1459" s="23" t="s">
        <v/>
      </c>
      <c r="D1459" s="23" t="s">
        <v>5700</v>
      </c>
      <c r="E1459" s="32">
        <v/>
      </c>
      <c r="F1459" s="33">
        <v/>
      </c>
      <c r="G1459" s="34">
        <v/>
      </c>
      <c r="H1459" s="35">
        <v/>
      </c>
      <c r="I1459" s="36">
        <f/>
        <v/>
      </c>
      <c r="J1459" s="32">
        <v/>
      </c>
      <c r="K1459" s="32">
        <f/>
        <v/>
      </c>
      <c r="L1459" s="32" t="s">
        <v/>
      </c>
      <c r="M1459" s="32" t="s">
        <v/>
      </c>
      <c r="N1459" s="32" t="s">
        <v/>
      </c>
      <!--$VAR_NUOVA_CELLA_PREZZI$-->
    </row>
    <row r="1460" spans="1:16" ht="10.5" customHeight="1" thickTop="1" thickBot="1">
      <c r="B1460" s="32" t="s">
        <v/>
      </c>
      <c r="C1460" s="23" t="s">
        <v/>
      </c>
      <c r="D1460" s="23" t="s">
        <v>5701</v>
      </c>
      <c r="E1460" s="32">
        <v>1.00</v>
      </c>
      <c r="F1460" s="33">
        <v/>
      </c>
      <c r="G1460" s="34">
        <v/>
      </c>
      <c r="H1460" s="35">
        <v/>
      </c>
      <c r="I1460" s="36">
        <f>ROUND(PRODUCT(E1460:H1460),2)</f>
        <v>1.00</v>
      </c>
      <c r="J1460" s="32">
        <v/>
      </c>
      <c r="K1460" s="32">
        <f/>
        <v/>
      </c>
      <c r="L1460" s="32" t="s">
        <v/>
      </c>
      <c r="M1460" s="32" t="s">
        <v/>
      </c>
      <c r="N1460" s="32" t="s">
        <v/>
      </c>
      <!--$VAR_NUOVA_CELLA_PREZZI$-->
    </row>
    <row r="1461" spans="1:16" ht="10.5" customHeight="1" thickTop="1" thickBot="1">
      <c r="B1461" s="32" t="s">
        <v/>
      </c>
      <c r="C1461" s="23" t="s">
        <v/>
      </c>
      <c r="D1461" s="32" t="s">
        <v/>
      </c>
      <c r="E1461" s="32">
        <v/>
      </c>
      <c r="F1461" s="33">
        <v/>
      </c>
      <c r="G1461" s="34">
        <v/>
      </c>
      <c r="H1461" s="35">
        <v/>
      </c>
      <c r="I1461" s="36">
        <f/>
        <v/>
      </c>
      <c r="J1461" s="32">
        <v/>
      </c>
      <c r="K1461" s="32">
        <f/>
        <v/>
      </c>
      <c r="L1461" s="32" t="s">
        <v/>
      </c>
      <c r="M1461" s="32" t="s">
        <v/>
      </c>
      <c r="N1461" s="32" t="s">
        <v>5708</v>
      </c>
      <!--$VAR_NUOVA_CELLA_PREZZI$-->
    </row>
    <row r="1462" spans="1:16" ht="10.5" customHeight="1" thickTop="1" thickBot="1">
      <c r="B1462" s="32" t="s">
        <v/>
      </c>
      <c r="C1462" s="23" t="s">
        <v/>
      </c>
      <c r="D1462" s="32" t="s">
        <v>5709</v>
      </c>
      <c r="E1462" s="32">
        <v/>
      </c>
      <c r="F1462" s="33">
        <v/>
      </c>
      <c r="G1462" s="34">
        <v/>
      </c>
      <c r="H1462" s="35">
        <v/>
      </c>
      <c r="I1462" s="36">
        <f>ROUND(SUM(I1459:I1461),2)</f>
        <v>1.00</v>
      </c>
      <c r="J1462" s="32">
        <v>1411.43</v>
      </c>
      <c r="K1462" s="32">
        <f>ROUND(PRODUCT(I1462:J1462),2)</f>
        <v>1411.43</v>
      </c>
      <c r="L1462" s="32" t="s">
        <v/>
      </c>
      <c r="M1462" s="32" t="s">
        <v/>
      </c>
      <c r="N1462" s="32" t="s">
        <v/>
      </c>
      <!--$VAR_NUOVA_CELLA_PREZZI$-->
    </row>
    <row r="1463" spans="1:16" ht="10.5" customHeight="1" thickTop="1" thickBot="1">
      <c r="B1463" s="32" t="s">
        <v/>
      </c>
      <c r="C1463" s="23" t="s">
        <v/>
      </c>
      <c r="D1463" s="32" t="s">
        <v>5715</v>
      </c>
      <c r="E1463" s="32">
        <v/>
      </c>
      <c r="F1463" s="33">
        <v/>
      </c>
      <c r="G1463" s="34">
        <v/>
      </c>
      <c r="H1463" s="35">
        <v/>
      </c>
      <c r="I1463" s="36">
        <f/>
        <v/>
      </c>
      <c r="J1463" s="32">
        <v/>
      </c>
      <c r="K1463" s="32">
        <f/>
        <v/>
      </c>
      <c r="L1463" s="32" t="s">
        <v/>
      </c>
      <c r="M1463" s="32" t="s">
        <v/>
      </c>
      <c r="N1463" s="32" t="s">
        <v/>
      </c>
      <!--$VAR_NUOVA_CELLA_PREZZI$-->
    </row>
    <row r="1464" spans="1:16" ht="71" customHeight="1" thickTop="1" thickBot="1">
      <c r="B1464" s="32" t="s">
        <v>5716</v>
      </c>
      <c r="C1464" s="23" t="s">
        <v>5717</v>
      </c>
      <c r="D1464" s="62" t="s">
        <v>5718</v>
      </c>
      <c r="E1464" s="32">
        <v/>
      </c>
      <c r="F1464" s="33">
        <v/>
      </c>
      <c r="G1464" s="34">
        <v/>
      </c>
      <c r="H1464" s="35">
        <v/>
      </c>
      <c r="I1464" s="36">
        <f/>
        <v/>
      </c>
      <c r="J1464" s="32">
        <v/>
      </c>
      <c r="K1464" s="32">
        <f/>
        <v/>
      </c>
      <c r="L1464" s="32" t="s">
        <v/>
      </c>
      <c r="M1464" s="32" t="s">
        <v/>
      </c>
      <c r="N1464" s="32" t="s">
        <v/>
      </c>
      <!--$VAR_NUOVA_CELLA_PREZZI$-->
    </row>
    <row r="1465" spans="1:16" ht="10.5" customHeight="1" thickTop="1" thickBot="1">
      <c r="B1465" s="32" t="s">
        <v/>
      </c>
      <c r="C1465" s="23" t="s">
        <v/>
      </c>
      <c r="D1465" s="23" t="s">
        <v>5719</v>
      </c>
      <c r="E1465" s="32">
        <v/>
      </c>
      <c r="F1465" s="33">
        <v/>
      </c>
      <c r="G1465" s="34">
        <v/>
      </c>
      <c r="H1465" s="35">
        <v/>
      </c>
      <c r="I1465" s="36">
        <f/>
        <v/>
      </c>
      <c r="J1465" s="32">
        <v/>
      </c>
      <c r="K1465" s="32">
        <f/>
        <v/>
      </c>
      <c r="L1465" s="32" t="s">
        <v/>
      </c>
      <c r="M1465" s="32" t="s">
        <v/>
      </c>
      <c r="N1465" s="32" t="s">
        <v/>
      </c>
      <!--$VAR_NUOVA_CELLA_PREZZI$-->
    </row>
    <row r="1466" spans="1:16" ht="10.5" customHeight="1" thickTop="1" thickBot="1">
      <c r="B1466" s="32" t="s">
        <v/>
      </c>
      <c r="C1466" s="23" t="s">
        <v/>
      </c>
      <c r="D1466" s="23" t="s">
        <v>5720</v>
      </c>
      <c r="E1466" s="32">
        <v>7.00</v>
      </c>
      <c r="F1466" s="33">
        <v/>
      </c>
      <c r="G1466" s="34">
        <v/>
      </c>
      <c r="H1466" s="35">
        <v/>
      </c>
      <c r="I1466" s="36">
        <f>ROUND(PRODUCT(E1466:H1466),2)</f>
        <v>7.00</v>
      </c>
      <c r="J1466" s="32">
        <v/>
      </c>
      <c r="K1466" s="32">
        <f/>
        <v/>
      </c>
      <c r="L1466" s="32" t="s">
        <v/>
      </c>
      <c r="M1466" s="32" t="s">
        <v/>
      </c>
      <c r="N1466" s="32" t="s">
        <v/>
      </c>
      <!--$VAR_NUOVA_CELLA_PREZZI$-->
    </row>
    <row r="1467" spans="1:16" ht="10.5" customHeight="1" thickTop="1" thickBot="1">
      <c r="B1467" s="32" t="s">
        <v/>
      </c>
      <c r="C1467" s="23" t="s">
        <v/>
      </c>
      <c r="D1467" s="32" t="s">
        <v/>
      </c>
      <c r="E1467" s="32">
        <v/>
      </c>
      <c r="F1467" s="33">
        <v/>
      </c>
      <c r="G1467" s="34">
        <v/>
      </c>
      <c r="H1467" s="35">
        <v/>
      </c>
      <c r="I1467" s="36">
        <f/>
        <v/>
      </c>
      <c r="J1467" s="32">
        <v/>
      </c>
      <c r="K1467" s="32">
        <f/>
        <v/>
      </c>
      <c r="L1467" s="32" t="s">
        <v/>
      </c>
      <c r="M1467" s="32" t="s">
        <v/>
      </c>
      <c r="N1467" s="32" t="s">
        <v>5727</v>
      </c>
      <!--$VAR_NUOVA_CELLA_PREZZI$-->
    </row>
    <row r="1468" spans="1:16" ht="10.5" customHeight="1" thickTop="1" thickBot="1">
      <c r="B1468" s="32" t="s">
        <v/>
      </c>
      <c r="C1468" s="23" t="s">
        <v/>
      </c>
      <c r="D1468" s="32" t="s">
        <v>5728</v>
      </c>
      <c r="E1468" s="32">
        <v/>
      </c>
      <c r="F1468" s="33">
        <v/>
      </c>
      <c r="G1468" s="34">
        <v/>
      </c>
      <c r="H1468" s="35">
        <v/>
      </c>
      <c r="I1468" s="36">
        <f>ROUND(SUM(I1465:I1467),2)</f>
        <v>7.00</v>
      </c>
      <c r="J1468" s="32">
        <v>42.90</v>
      </c>
      <c r="K1468" s="32">
        <f>ROUND(PRODUCT(I1468:J1468),2)</f>
        <v>300.30</v>
      </c>
      <c r="L1468" s="32" t="s">
        <v/>
      </c>
      <c r="M1468" s="32" t="s">
        <v/>
      </c>
      <c r="N1468" s="32" t="s">
        <v/>
      </c>
      <!--$VAR_NUOVA_CELLA_PREZZI$-->
    </row>
    <row r="1469" spans="1:16" ht="10.5" customHeight="1" thickTop="1" thickBot="1">
      <c r="B1469" s="32" t="s">
        <v/>
      </c>
      <c r="C1469" s="23" t="s">
        <v/>
      </c>
      <c r="D1469" s="32" t="s">
        <v>5734</v>
      </c>
      <c r="E1469" s="32">
        <v/>
      </c>
      <c r="F1469" s="33">
        <v/>
      </c>
      <c r="G1469" s="34">
        <v/>
      </c>
      <c r="H1469" s="35">
        <v/>
      </c>
      <c r="I1469" s="36">
        <f/>
        <v/>
      </c>
      <c r="J1469" s="32">
        <v/>
      </c>
      <c r="K1469" s="32">
        <f/>
        <v/>
      </c>
      <c r="L1469" s="32" t="s">
        <v/>
      </c>
      <c r="M1469" s="32" t="s">
        <v/>
      </c>
      <c r="N1469" s="32" t="s">
        <v/>
      </c>
      <!--$VAR_NUOVA_CELLA_PREZZI$-->
    </row>
    <row r="1470" spans="1:16" ht="26.1666666666667" customHeight="1" thickTop="1" thickBot="1">
      <c r="B1470" s="32" t="s">
        <v>5735</v>
      </c>
      <c r="C1470" s="23" t="s">
        <v>5736</v>
      </c>
      <c r="D1470" s="62" t="s">
        <v>5737</v>
      </c>
      <c r="E1470" s="32">
        <v/>
      </c>
      <c r="F1470" s="33">
        <v/>
      </c>
      <c r="G1470" s="34">
        <v/>
      </c>
      <c r="H1470" s="35">
        <v/>
      </c>
      <c r="I1470" s="36">
        <f/>
        <v/>
      </c>
      <c r="J1470" s="32">
        <v/>
      </c>
      <c r="K1470" s="32">
        <f/>
        <v/>
      </c>
      <c r="L1470" s="32" t="s">
        <v/>
      </c>
      <c r="M1470" s="32" t="s">
        <v/>
      </c>
      <c r="N1470" s="32" t="s">
        <v/>
      </c>
      <!--$VAR_NUOVA_CELLA_PREZZI$-->
    </row>
    <row r="1471" spans="1:16" ht="10.5" customHeight="1" thickTop="1" thickBot="1">
      <c r="B1471" s="32" t="s">
        <v/>
      </c>
      <c r="C1471" s="23" t="s">
        <v/>
      </c>
      <c r="D1471" s="23" t="s">
        <v>5738</v>
      </c>
      <c r="E1471" s="32">
        <v/>
      </c>
      <c r="F1471" s="33">
        <v/>
      </c>
      <c r="G1471" s="34">
        <v/>
      </c>
      <c r="H1471" s="35">
        <v/>
      </c>
      <c r="I1471" s="36">
        <f/>
        <v/>
      </c>
      <c r="J1471" s="32">
        <v/>
      </c>
      <c r="K1471" s="32">
        <f/>
        <v/>
      </c>
      <c r="L1471" s="32" t="s">
        <v/>
      </c>
      <c r="M1471" s="32" t="s">
        <v/>
      </c>
      <c r="N1471" s="32" t="s">
        <v/>
      </c>
      <!--$VAR_NUOVA_CELLA_PREZZI$-->
    </row>
    <row r="1472" spans="1:16" ht="10.5" customHeight="1" thickTop="1" thickBot="1">
      <c r="B1472" s="32" t="s">
        <v/>
      </c>
      <c r="C1472" s="23" t="s">
        <v/>
      </c>
      <c r="D1472" s="23" t="s">
        <v>5739</v>
      </c>
      <c r="E1472" s="32">
        <v>7.00</v>
      </c>
      <c r="F1472" s="33">
        <v/>
      </c>
      <c r="G1472" s="34">
        <v/>
      </c>
      <c r="H1472" s="35">
        <v/>
      </c>
      <c r="I1472" s="36">
        <f>ROUND(PRODUCT(E1472:H1472),2)</f>
        <v>7.00</v>
      </c>
      <c r="J1472" s="32">
        <v/>
      </c>
      <c r="K1472" s="32">
        <f/>
        <v/>
      </c>
      <c r="L1472" s="32" t="s">
        <v/>
      </c>
      <c r="M1472" s="32" t="s">
        <v/>
      </c>
      <c r="N1472" s="32" t="s">
        <v/>
      </c>
      <!--$VAR_NUOVA_CELLA_PREZZI$-->
    </row>
    <row r="1473" spans="1:16" ht="10.5" customHeight="1" thickTop="1" thickBot="1">
      <c r="B1473" s="32" t="s">
        <v/>
      </c>
      <c r="C1473" s="23" t="s">
        <v/>
      </c>
      <c r="D1473" s="32" t="s">
        <v/>
      </c>
      <c r="E1473" s="32">
        <v/>
      </c>
      <c r="F1473" s="33">
        <v/>
      </c>
      <c r="G1473" s="34">
        <v/>
      </c>
      <c r="H1473" s="35">
        <v/>
      </c>
      <c r="I1473" s="36">
        <f/>
        <v/>
      </c>
      <c r="J1473" s="32">
        <v/>
      </c>
      <c r="K1473" s="32">
        <f/>
        <v/>
      </c>
      <c r="L1473" s="32" t="s">
        <v/>
      </c>
      <c r="M1473" s="32" t="s">
        <v/>
      </c>
      <c r="N1473" s="32" t="s">
        <v>5746</v>
      </c>
      <!--$VAR_NUOVA_CELLA_PREZZI$-->
    </row>
    <row r="1474" spans="1:16" ht="10.5" customHeight="1" thickTop="1" thickBot="1">
      <c r="B1474" s="32" t="s">
        <v/>
      </c>
      <c r="C1474" s="23" t="s">
        <v/>
      </c>
      <c r="D1474" s="32" t="s">
        <v>5747</v>
      </c>
      <c r="E1474" s="32">
        <v/>
      </c>
      <c r="F1474" s="33">
        <v/>
      </c>
      <c r="G1474" s="34">
        <v/>
      </c>
      <c r="H1474" s="35">
        <v/>
      </c>
      <c r="I1474" s="36">
        <f>ROUND(SUM(I1471:I1473),2)</f>
        <v>7.00</v>
      </c>
      <c r="J1474" s="32">
        <v>119.52</v>
      </c>
      <c r="K1474" s="32">
        <f>ROUND(PRODUCT(I1474:J1474),2)</f>
        <v>836.64</v>
      </c>
      <c r="L1474" s="32" t="s">
        <v/>
      </c>
      <c r="M1474" s="32" t="s">
        <v/>
      </c>
      <c r="N1474" s="32" t="s">
        <v/>
      </c>
      <!--$VAR_NUOVA_CELLA_PREZZI$-->
    </row>
    <row r="1475" spans="1:16" ht="10.5" customHeight="1" thickTop="1" thickBot="1">
      <c r="B1475" s="32" t="s">
        <v/>
      </c>
      <c r="C1475" s="23" t="s">
        <v/>
      </c>
      <c r="D1475" s="32" t="s">
        <v>5753</v>
      </c>
      <c r="E1475" s="32">
        <v/>
      </c>
      <c r="F1475" s="33">
        <v/>
      </c>
      <c r="G1475" s="34">
        <v/>
      </c>
      <c r="H1475" s="35">
        <v/>
      </c>
      <c r="I1475" s="36">
        <f/>
        <v/>
      </c>
      <c r="J1475" s="32">
        <v/>
      </c>
      <c r="K1475" s="32">
        <f/>
        <v/>
      </c>
      <c r="L1475" s="32" t="s">
        <v/>
      </c>
      <c r="M1475" s="32" t="s">
        <v/>
      </c>
      <c r="N1475" s="32" t="s">
        <v/>
      </c>
      <!--$VAR_NUOVA_CELLA_PREZZI$-->
    </row>
    <row r="1476" spans="1:16" ht="118" customHeight="1" thickTop="1" thickBot="1">
      <c r="B1476" s="32" t="s">
        <v>5754</v>
      </c>
      <c r="C1476" s="23" t="s">
        <v>5755</v>
      </c>
      <c r="D1476" s="62" t="s">
        <v>5756</v>
      </c>
      <c r="E1476" s="32">
        <v/>
      </c>
      <c r="F1476" s="33">
        <v/>
      </c>
      <c r="G1476" s="34">
        <v/>
      </c>
      <c r="H1476" s="35">
        <v/>
      </c>
      <c r="I1476" s="36">
        <f/>
        <v/>
      </c>
      <c r="J1476" s="32">
        <v/>
      </c>
      <c r="K1476" s="32">
        <f/>
        <v/>
      </c>
      <c r="L1476" s="32" t="s">
        <v/>
      </c>
      <c r="M1476" s="32" t="s">
        <v/>
      </c>
      <c r="N1476" s="32" t="s">
        <v/>
      </c>
      <!--$VAR_NUOVA_CELLA_PREZZI$-->
    </row>
    <row r="1477" spans="1:16" ht="10.5" customHeight="1" thickTop="1" thickBot="1">
      <c r="B1477" s="32" t="s">
        <v/>
      </c>
      <c r="C1477" s="23" t="s">
        <v/>
      </c>
      <c r="D1477" s="23" t="s">
        <v>5757</v>
      </c>
      <c r="E1477" s="32">
        <v/>
      </c>
      <c r="F1477" s="33">
        <v/>
      </c>
      <c r="G1477" s="34">
        <v/>
      </c>
      <c r="H1477" s="35">
        <v/>
      </c>
      <c r="I1477" s="36">
        <f/>
        <v/>
      </c>
      <c r="J1477" s="32">
        <v/>
      </c>
      <c r="K1477" s="32">
        <f/>
        <v/>
      </c>
      <c r="L1477" s="32" t="s">
        <v/>
      </c>
      <c r="M1477" s="32" t="s">
        <v/>
      </c>
      <c r="N1477" s="32" t="s">
        <v/>
      </c>
      <!--$VAR_NUOVA_CELLA_PREZZI$-->
    </row>
    <row r="1478" spans="1:16" ht="10.5" customHeight="1" thickTop="1" thickBot="1">
      <c r="B1478" s="32" t="s">
        <v/>
      </c>
      <c r="C1478" s="23" t="s">
        <v/>
      </c>
      <c r="D1478" s="23" t="s">
        <v>5758</v>
      </c>
      <c r="E1478" s="32">
        <v>1.00</v>
      </c>
      <c r="F1478" s="33">
        <v/>
      </c>
      <c r="G1478" s="34">
        <v/>
      </c>
      <c r="H1478" s="35">
        <v/>
      </c>
      <c r="I1478" s="36">
        <f>ROUND(PRODUCT(E1478:H1478),2)</f>
        <v>1.00</v>
      </c>
      <c r="J1478" s="32">
        <v/>
      </c>
      <c r="K1478" s="32">
        <f/>
        <v/>
      </c>
      <c r="L1478" s="32" t="s">
        <v/>
      </c>
      <c r="M1478" s="32" t="s">
        <v/>
      </c>
      <c r="N1478" s="32" t="s">
        <v/>
      </c>
      <!--$VAR_NUOVA_CELLA_PREZZI$-->
    </row>
    <row r="1479" spans="1:16" ht="10.5" customHeight="1" thickTop="1" thickBot="1">
      <c r="B1479" s="32" t="s">
        <v/>
      </c>
      <c r="C1479" s="23" t="s">
        <v/>
      </c>
      <c r="D1479" s="32" t="s">
        <v/>
      </c>
      <c r="E1479" s="32">
        <v/>
      </c>
      <c r="F1479" s="33">
        <v/>
      </c>
      <c r="G1479" s="34">
        <v/>
      </c>
      <c r="H1479" s="35">
        <v/>
      </c>
      <c r="I1479" s="36">
        <f/>
        <v/>
      </c>
      <c r="J1479" s="32">
        <v/>
      </c>
      <c r="K1479" s="32">
        <f/>
        <v/>
      </c>
      <c r="L1479" s="32" t="s">
        <v/>
      </c>
      <c r="M1479" s="32" t="s">
        <v/>
      </c>
      <c r="N1479" s="32" t="s">
        <v>5765</v>
      </c>
      <!--$VAR_NUOVA_CELLA_PREZZI$-->
    </row>
    <row r="1480" spans="1:16" ht="10.5" customHeight="1" thickTop="1" thickBot="1">
      <c r="B1480" s="32" t="s">
        <v/>
      </c>
      <c r="C1480" s="23" t="s">
        <v/>
      </c>
      <c r="D1480" s="32" t="s">
        <v>5766</v>
      </c>
      <c r="E1480" s="32">
        <v/>
      </c>
      <c r="F1480" s="33">
        <v/>
      </c>
      <c r="G1480" s="34">
        <v/>
      </c>
      <c r="H1480" s="35">
        <v/>
      </c>
      <c r="I1480" s="36">
        <f>ROUND(SUM(I1477:I1479),2)</f>
        <v>1.00</v>
      </c>
      <c r="J1480" s="32">
        <v>331.83</v>
      </c>
      <c r="K1480" s="32">
        <f>ROUND(PRODUCT(I1480:J1480),2)</f>
        <v>331.83</v>
      </c>
      <c r="L1480" s="32" t="s">
        <v/>
      </c>
      <c r="M1480" s="32" t="s">
        <v/>
      </c>
      <c r="N1480" s="32" t="s">
        <v/>
      </c>
      <!--$VAR_NUOVA_CELLA_PREZZI$-->
    </row>
    <row r="1481" spans="1:16" ht="10.5" customHeight="1" thickTop="1" thickBot="1">
      <c r="B1481" s="32" t="s">
        <v/>
      </c>
      <c r="C1481" s="23" t="s">
        <v/>
      </c>
      <c r="D1481" s="32" t="s">
        <v>5772</v>
      </c>
      <c r="E1481" s="32">
        <v/>
      </c>
      <c r="F1481" s="33">
        <v/>
      </c>
      <c r="G1481" s="34">
        <v/>
      </c>
      <c r="H1481" s="35">
        <v/>
      </c>
      <c r="I1481" s="36">
        <f/>
        <v/>
      </c>
      <c r="J1481" s="32">
        <v/>
      </c>
      <c r="K1481" s="32">
        <f/>
        <v/>
      </c>
      <c r="L1481" s="32" t="s">
        <v/>
      </c>
      <c r="M1481" s="32" t="s">
        <v/>
      </c>
      <c r="N1481" s="32" t="s">
        <v/>
      </c>
      <!--$VAR_NUOVA_CELLA_PREZZI$-->
    </row>
    <row r="1482" spans="1:16" ht="42.1666666666667" customHeight="1" thickTop="1" thickBot="1">
      <c r="B1482" s="32" t="s">
        <v>5773</v>
      </c>
      <c r="C1482" s="23" t="s">
        <v>5774</v>
      </c>
      <c r="D1482" s="62" t="s">
        <v>5775</v>
      </c>
      <c r="E1482" s="32">
        <v/>
      </c>
      <c r="F1482" s="33">
        <v/>
      </c>
      <c r="G1482" s="34">
        <v/>
      </c>
      <c r="H1482" s="35">
        <v/>
      </c>
      <c r="I1482" s="36">
        <f/>
        <v/>
      </c>
      <c r="J1482" s="32">
        <v/>
      </c>
      <c r="K1482" s="32">
        <f/>
        <v/>
      </c>
      <c r="L1482" s="32" t="s">
        <v/>
      </c>
      <c r="M1482" s="32" t="s">
        <v/>
      </c>
      <c r="N1482" s="32" t="s">
        <v/>
      </c>
      <!--$VAR_NUOVA_CELLA_PREZZI$-->
    </row>
    <row r="1483" spans="1:16" ht="10.5" customHeight="1" thickTop="1" thickBot="1">
      <c r="B1483" s="32" t="s">
        <v/>
      </c>
      <c r="C1483" s="23" t="s">
        <v/>
      </c>
      <c r="D1483" s="23" t="s">
        <v>5776</v>
      </c>
      <c r="E1483" s="32">
        <v/>
      </c>
      <c r="F1483" s="33">
        <v/>
      </c>
      <c r="G1483" s="34">
        <v/>
      </c>
      <c r="H1483" s="35">
        <v/>
      </c>
      <c r="I1483" s="36">
        <f/>
        <v/>
      </c>
      <c r="J1483" s="32">
        <v/>
      </c>
      <c r="K1483" s="32">
        <f/>
        <v/>
      </c>
      <c r="L1483" s="32" t="s">
        <v/>
      </c>
      <c r="M1483" s="32" t="s">
        <v/>
      </c>
      <c r="N1483" s="32" t="s">
        <v/>
      </c>
      <!--$VAR_NUOVA_CELLA_PREZZI$-->
    </row>
    <row r="1484" spans="1:16" ht="10.5" customHeight="1" thickTop="1" thickBot="1">
      <c r="B1484" s="32" t="s">
        <v/>
      </c>
      <c r="C1484" s="23" t="s">
        <v/>
      </c>
      <c r="D1484" s="23" t="s">
        <v>5777</v>
      </c>
      <c r="E1484" s="32">
        <v>2.00</v>
      </c>
      <c r="F1484" s="33">
        <v/>
      </c>
      <c r="G1484" s="34">
        <v/>
      </c>
      <c r="H1484" s="35">
        <v/>
      </c>
      <c r="I1484" s="36">
        <f>ROUND(PRODUCT(E1484:H1484),2)</f>
        <v>2.00</v>
      </c>
      <c r="J1484" s="32">
        <v/>
      </c>
      <c r="K1484" s="32">
        <f/>
        <v/>
      </c>
      <c r="L1484" s="32" t="s">
        <v/>
      </c>
      <c r="M1484" s="32" t="s">
        <v/>
      </c>
      <c r="N1484" s="32" t="s">
        <v/>
      </c>
      <!--$VAR_NUOVA_CELLA_PREZZI$-->
    </row>
    <row r="1485" spans="1:16" ht="10.5" customHeight="1" thickTop="1" thickBot="1">
      <c r="B1485" s="32" t="s">
        <v/>
      </c>
      <c r="C1485" s="23" t="s">
        <v/>
      </c>
      <c r="D1485" s="32" t="s">
        <v/>
      </c>
      <c r="E1485" s="32">
        <v/>
      </c>
      <c r="F1485" s="33">
        <v/>
      </c>
      <c r="G1485" s="34">
        <v/>
      </c>
      <c r="H1485" s="35">
        <v/>
      </c>
      <c r="I1485" s="36">
        <f/>
        <v/>
      </c>
      <c r="J1485" s="32">
        <v/>
      </c>
      <c r="K1485" s="32">
        <f/>
        <v/>
      </c>
      <c r="L1485" s="32" t="s">
        <v/>
      </c>
      <c r="M1485" s="32" t="s">
        <v/>
      </c>
      <c r="N1485" s="32" t="s">
        <v>5784</v>
      </c>
      <!--$VAR_NUOVA_CELLA_PREZZI$-->
    </row>
    <row r="1486" spans="1:16" ht="10.5" customHeight="1" thickTop="1" thickBot="1">
      <c r="B1486" s="32" t="s">
        <v/>
      </c>
      <c r="C1486" s="23" t="s">
        <v/>
      </c>
      <c r="D1486" s="32" t="s">
        <v>5785</v>
      </c>
      <c r="E1486" s="32">
        <v/>
      </c>
      <c r="F1486" s="33">
        <v/>
      </c>
      <c r="G1486" s="34">
        <v/>
      </c>
      <c r="H1486" s="35">
        <v/>
      </c>
      <c r="I1486" s="36">
        <f>ROUND(SUM(I1483:I1485),2)</f>
        <v>2.00</v>
      </c>
      <c r="J1486" s="32">
        <v>1073.00</v>
      </c>
      <c r="K1486" s="32">
        <f>ROUND(PRODUCT(I1486:J1486),2)</f>
        <v>2146.00</v>
      </c>
      <c r="L1486" s="32" t="s">
        <v/>
      </c>
      <c r="M1486" s="32" t="s">
        <v/>
      </c>
      <c r="N1486" s="32" t="s">
        <v/>
      </c>
      <!--$VAR_NUOVA_CELLA_PREZZI$-->
    </row>
    <row r="1487" spans="1:16" ht="10.5" customHeight="1" thickTop="1" thickBot="1">
      <c r="B1487" s="32" t="s">
        <v/>
      </c>
      <c r="C1487" s="23" t="s">
        <v/>
      </c>
      <c r="D1487" s="32" t="s">
        <v>5791</v>
      </c>
      <c r="E1487" s="32">
        <v/>
      </c>
      <c r="F1487" s="33">
        <v/>
      </c>
      <c r="G1487" s="34">
        <v/>
      </c>
      <c r="H1487" s="35">
        <v/>
      </c>
      <c r="I1487" s="36">
        <f/>
        <v/>
      </c>
      <c r="J1487" s="32">
        <v/>
      </c>
      <c r="K1487" s="32">
        <f/>
        <v/>
      </c>
      <c r="L1487" s="32" t="s">
        <v/>
      </c>
      <c r="M1487" s="32" t="s">
        <v/>
      </c>
      <c r="N1487" s="32" t="s">
        <v/>
      </c>
      <!--$VAR_NUOVA_CELLA_PREZZI$-->
    </row>
    <row r="1488" spans="1:16" ht="42.8333333333333" customHeight="1" thickTop="1" thickBot="1">
      <c r="B1488" s="32" t="s">
        <v>5792</v>
      </c>
      <c r="C1488" s="23" t="s">
        <v>5793</v>
      </c>
      <c r="D1488" s="62" t="s">
        <v>5794</v>
      </c>
      <c r="E1488" s="32">
        <v/>
      </c>
      <c r="F1488" s="33">
        <v/>
      </c>
      <c r="G1488" s="34">
        <v/>
      </c>
      <c r="H1488" s="35">
        <v/>
      </c>
      <c r="I1488" s="36">
        <f/>
        <v/>
      </c>
      <c r="J1488" s="32">
        <v/>
      </c>
      <c r="K1488" s="32">
        <f/>
        <v/>
      </c>
      <c r="L1488" s="32" t="s">
        <v/>
      </c>
      <c r="M1488" s="32" t="s">
        <v/>
      </c>
      <c r="N1488" s="32" t="s">
        <v/>
      </c>
      <!--$VAR_NUOVA_CELLA_PREZZI$-->
    </row>
    <row r="1489" spans="1:16" ht="10.5" customHeight="1" thickTop="1" thickBot="1">
      <c r="B1489" s="32" t="s">
        <v/>
      </c>
      <c r="C1489" s="23" t="s">
        <v/>
      </c>
      <c r="D1489" s="23" t="s">
        <v>5795</v>
      </c>
      <c r="E1489" s="32">
        <v/>
      </c>
      <c r="F1489" s="33">
        <v/>
      </c>
      <c r="G1489" s="34">
        <v/>
      </c>
      <c r="H1489" s="35">
        <v/>
      </c>
      <c r="I1489" s="36">
        <f/>
        <v/>
      </c>
      <c r="J1489" s="32">
        <v/>
      </c>
      <c r="K1489" s="32">
        <f/>
        <v/>
      </c>
      <c r="L1489" s="32" t="s">
        <v/>
      </c>
      <c r="M1489" s="32" t="s">
        <v/>
      </c>
      <c r="N1489" s="32" t="s">
        <v/>
      </c>
      <!--$VAR_NUOVA_CELLA_PREZZI$-->
    </row>
    <row r="1490" spans="1:16" ht="10.5" customHeight="1" thickTop="1" thickBot="1">
      <c r="B1490" s="32" t="s">
        <v/>
      </c>
      <c r="C1490" s="23" t="s">
        <v/>
      </c>
      <c r="D1490" s="23" t="s">
        <v>5796</v>
      </c>
      <c r="E1490" s="32">
        <v>6.00</v>
      </c>
      <c r="F1490" s="33">
        <v/>
      </c>
      <c r="G1490" s="34">
        <v/>
      </c>
      <c r="H1490" s="35">
        <v/>
      </c>
      <c r="I1490" s="36">
        <f>ROUND(PRODUCT(E1490:H1490),2)</f>
        <v>6.00</v>
      </c>
      <c r="J1490" s="32">
        <v/>
      </c>
      <c r="K1490" s="32">
        <f/>
        <v/>
      </c>
      <c r="L1490" s="32" t="s">
        <v/>
      </c>
      <c r="M1490" s="32" t="s">
        <v/>
      </c>
      <c r="N1490" s="32" t="s">
        <v/>
      </c>
      <!--$VAR_NUOVA_CELLA_PREZZI$-->
    </row>
    <row r="1491" spans="1:16" ht="10.5" customHeight="1" thickTop="1" thickBot="1">
      <c r="B1491" s="32" t="s">
        <v/>
      </c>
      <c r="C1491" s="23" t="s">
        <v/>
      </c>
      <c r="D1491" s="32" t="s">
        <v/>
      </c>
      <c r="E1491" s="32">
        <v/>
      </c>
      <c r="F1491" s="33">
        <v/>
      </c>
      <c r="G1491" s="34">
        <v/>
      </c>
      <c r="H1491" s="35">
        <v/>
      </c>
      <c r="I1491" s="36">
        <f/>
        <v/>
      </c>
      <c r="J1491" s="32">
        <v/>
      </c>
      <c r="K1491" s="32">
        <f/>
        <v/>
      </c>
      <c r="L1491" s="32" t="s">
        <v/>
      </c>
      <c r="M1491" s="32" t="s">
        <v/>
      </c>
      <c r="N1491" s="32" t="s">
        <v>5803</v>
      </c>
      <!--$VAR_NUOVA_CELLA_PREZZI$-->
    </row>
    <row r="1492" spans="1:16" ht="10.5" customHeight="1" thickTop="1" thickBot="1">
      <c r="B1492" s="32" t="s">
        <v/>
      </c>
      <c r="C1492" s="23" t="s">
        <v/>
      </c>
      <c r="D1492" s="32" t="s">
        <v>5804</v>
      </c>
      <c r="E1492" s="32">
        <v/>
      </c>
      <c r="F1492" s="33">
        <v/>
      </c>
      <c r="G1492" s="34">
        <v/>
      </c>
      <c r="H1492" s="35">
        <v/>
      </c>
      <c r="I1492" s="36">
        <f>ROUND(SUM(I1489:I1491),2)</f>
        <v>6.00</v>
      </c>
      <c r="J1492" s="32">
        <v>441.36</v>
      </c>
      <c r="K1492" s="32">
        <f>ROUND(PRODUCT(I1492:J1492),2)</f>
        <v>2648.16</v>
      </c>
      <c r="L1492" s="32" t="s">
        <v/>
      </c>
      <c r="M1492" s="32" t="s">
        <v/>
      </c>
      <c r="N1492" s="32" t="s">
        <v/>
      </c>
      <!--$VAR_NUOVA_CELLA_PREZZI$-->
    </row>
    <row r="1493" spans="1:16" ht="10.5" customHeight="1" thickTop="1" thickBot="1">
      <c r="B1493" s="32" t="s">
        <v/>
      </c>
      <c r="C1493" s="23" t="s">
        <v/>
      </c>
      <c r="D1493" s="32" t="s">
        <v>5810</v>
      </c>
      <c r="E1493" s="32">
        <v/>
      </c>
      <c r="F1493" s="33">
        <v/>
      </c>
      <c r="G1493" s="34">
        <v/>
      </c>
      <c r="H1493" s="35">
        <v/>
      </c>
      <c r="I1493" s="36">
        <f/>
        <v/>
      </c>
      <c r="J1493" s="32">
        <v/>
      </c>
      <c r="K1493" s="32">
        <f/>
        <v/>
      </c>
      <c r="L1493" s="32" t="s">
        <v/>
      </c>
      <c r="M1493" s="32" t="s">
        <v/>
      </c>
      <c r="N1493" s="32" t="s">
        <v/>
      </c>
      <!--$VAR_NUOVA_CELLA_PREZZI$-->
    </row>
    <row r="1494" spans="1:16" ht="17" customHeight="1" thickTop="1" thickBot="1">
      <c r="B1494" s="32" t="s">
        <v>5811</v>
      </c>
      <c r="C1494" s="23" t="s">
        <v>5812</v>
      </c>
      <c r="D1494" s="62" t="s">
        <v>5813</v>
      </c>
      <c r="E1494" s="32">
        <v/>
      </c>
      <c r="F1494" s="33">
        <v/>
      </c>
      <c r="G1494" s="34">
        <v/>
      </c>
      <c r="H1494" s="35">
        <v/>
      </c>
      <c r="I1494" s="36">
        <f/>
        <v/>
      </c>
      <c r="J1494" s="32">
        <v/>
      </c>
      <c r="K1494" s="32">
        <f/>
        <v/>
      </c>
      <c r="L1494" s="32" t="s">
        <v/>
      </c>
      <c r="M1494" s="32" t="s">
        <v/>
      </c>
      <c r="N1494" s="32" t="s">
        <v/>
      </c>
      <!--$VAR_NUOVA_CELLA_PREZZI$-->
    </row>
    <row r="1495" spans="1:16" ht="10.5" customHeight="1" thickTop="1" thickBot="1">
      <c r="B1495" s="32" t="s">
        <v/>
      </c>
      <c r="C1495" s="23" t="s">
        <v/>
      </c>
      <c r="D1495" s="23" t="s">
        <v>5814</v>
      </c>
      <c r="E1495" s="32">
        <v/>
      </c>
      <c r="F1495" s="33">
        <v/>
      </c>
      <c r="G1495" s="34">
        <v/>
      </c>
      <c r="H1495" s="35">
        <v/>
      </c>
      <c r="I1495" s="36">
        <f/>
        <v/>
      </c>
      <c r="J1495" s="32">
        <v/>
      </c>
      <c r="K1495" s="32">
        <f/>
        <v/>
      </c>
      <c r="L1495" s="32" t="s">
        <v/>
      </c>
      <c r="M1495" s="32" t="s">
        <v/>
      </c>
      <c r="N1495" s="32" t="s">
        <v/>
      </c>
      <!--$VAR_NUOVA_CELLA_PREZZI$-->
    </row>
    <row r="1496" spans="1:16" ht="10.5" customHeight="1" thickTop="1" thickBot="1">
      <c r="B1496" s="32" t="s">
        <v/>
      </c>
      <c r="C1496" s="23" t="s">
        <v/>
      </c>
      <c r="D1496" s="23" t="s">
        <v>5815</v>
      </c>
      <c r="E1496" s="32">
        <v>9.00</v>
      </c>
      <c r="F1496" s="33">
        <v/>
      </c>
      <c r="G1496" s="34">
        <v/>
      </c>
      <c r="H1496" s="35">
        <v/>
      </c>
      <c r="I1496" s="36">
        <f>ROUND(PRODUCT(E1496:H1496),2)</f>
        <v>9.00</v>
      </c>
      <c r="J1496" s="32">
        <v/>
      </c>
      <c r="K1496" s="32">
        <f/>
        <v/>
      </c>
      <c r="L1496" s="32" t="s">
        <v/>
      </c>
      <c r="M1496" s="32" t="s">
        <v/>
      </c>
      <c r="N1496" s="32" t="s">
        <v/>
      </c>
      <!--$VAR_NUOVA_CELLA_PREZZI$-->
    </row>
    <row r="1497" spans="1:16" ht="10.5" customHeight="1" thickTop="1" thickBot="1">
      <c r="B1497" s="32" t="s">
        <v/>
      </c>
      <c r="C1497" s="23" t="s">
        <v/>
      </c>
      <c r="D1497" s="32" t="s">
        <v/>
      </c>
      <c r="E1497" s="32">
        <v/>
      </c>
      <c r="F1497" s="33">
        <v/>
      </c>
      <c r="G1497" s="34">
        <v/>
      </c>
      <c r="H1497" s="35">
        <v/>
      </c>
      <c r="I1497" s="36">
        <f/>
        <v/>
      </c>
      <c r="J1497" s="32">
        <v/>
      </c>
      <c r="K1497" s="32">
        <f/>
        <v/>
      </c>
      <c r="L1497" s="32" t="s">
        <v/>
      </c>
      <c r="M1497" s="32" t="s">
        <v/>
      </c>
      <c r="N1497" s="32" t="s">
        <v>5822</v>
      </c>
      <!--$VAR_NUOVA_CELLA_PREZZI$-->
    </row>
    <row r="1498" spans="1:16" ht="10.5" customHeight="1" thickTop="1" thickBot="1">
      <c r="B1498" s="32" t="s">
        <v/>
      </c>
      <c r="C1498" s="23" t="s">
        <v/>
      </c>
      <c r="D1498" s="32" t="s">
        <v>5823</v>
      </c>
      <c r="E1498" s="32">
        <v/>
      </c>
      <c r="F1498" s="33">
        <v/>
      </c>
      <c r="G1498" s="34">
        <v/>
      </c>
      <c r="H1498" s="35">
        <v/>
      </c>
      <c r="I1498" s="36">
        <f>ROUND(SUM(I1495:I1497),2)</f>
        <v>9.00</v>
      </c>
      <c r="J1498" s="32">
        <v>57.26</v>
      </c>
      <c r="K1498" s="32">
        <f>ROUND(PRODUCT(I1498:J1498),2)</f>
        <v>515.34</v>
      </c>
      <c r="L1498" s="32" t="s">
        <v/>
      </c>
      <c r="M1498" s="32" t="s">
        <v/>
      </c>
      <c r="N1498" s="32" t="s">
        <v/>
      </c>
      <!--$VAR_NUOVA_CELLA_PREZZI$-->
    </row>
    <row r="1499" spans="1:16" ht="10.5" customHeight="1" thickTop="1" thickBot="1">
      <c r="B1499" s="32" t="s">
        <v/>
      </c>
      <c r="C1499" s="23" t="s">
        <v/>
      </c>
      <c r="D1499" s="32" t="s">
        <v>5829</v>
      </c>
      <c r="E1499" s="32">
        <v/>
      </c>
      <c r="F1499" s="33">
        <v/>
      </c>
      <c r="G1499" s="34">
        <v/>
      </c>
      <c r="H1499" s="35">
        <v/>
      </c>
      <c r="I1499" s="36">
        <f/>
        <v/>
      </c>
      <c r="J1499" s="32">
        <v/>
      </c>
      <c r="K1499" s="32">
        <f/>
        <v/>
      </c>
      <c r="L1499" s="32" t="s">
        <v/>
      </c>
      <c r="M1499" s="32" t="s">
        <v/>
      </c>
      <c r="N1499" s="32" t="s">
        <v/>
      </c>
      <!--$VAR_NUOVA_CELLA_PREZZI$-->
    </row>
    <row r="1500" spans="1:16" ht="146.166666666667" customHeight="1" thickTop="1" thickBot="1">
      <c r="B1500" s="32" t="s">
        <v>5830</v>
      </c>
      <c r="C1500" s="23" t="s">
        <v>5831</v>
      </c>
      <c r="D1500" s="62" t="s">
        <v>5832</v>
      </c>
      <c r="E1500" s="32">
        <v/>
      </c>
      <c r="F1500" s="33">
        <v/>
      </c>
      <c r="G1500" s="34">
        <v/>
      </c>
      <c r="H1500" s="35">
        <v/>
      </c>
      <c r="I1500" s="36">
        <f/>
        <v/>
      </c>
      <c r="J1500" s="32">
        <v/>
      </c>
      <c r="K1500" s="32">
        <f/>
        <v/>
      </c>
      <c r="L1500" s="32" t="s">
        <v/>
      </c>
      <c r="M1500" s="32" t="s">
        <v/>
      </c>
      <c r="N1500" s="32" t="s">
        <v/>
      </c>
      <!--$VAR_NUOVA_CELLA_PREZZI$-->
    </row>
    <row r="1501" spans="1:16" ht="10.5" customHeight="1" thickTop="1" thickBot="1">
      <c r="B1501" s="32" t="s">
        <v/>
      </c>
      <c r="C1501" s="23" t="s">
        <v/>
      </c>
      <c r="D1501" s="23" t="s">
        <v>5833</v>
      </c>
      <c r="E1501" s="32">
        <v/>
      </c>
      <c r="F1501" s="33">
        <v/>
      </c>
      <c r="G1501" s="34">
        <v/>
      </c>
      <c r="H1501" s="35">
        <v/>
      </c>
      <c r="I1501" s="36">
        <f/>
        <v/>
      </c>
      <c r="J1501" s="32">
        <v/>
      </c>
      <c r="K1501" s="32">
        <f/>
        <v/>
      </c>
      <c r="L1501" s="32" t="s">
        <v/>
      </c>
      <c r="M1501" s="32" t="s">
        <v/>
      </c>
      <c r="N1501" s="32" t="s">
        <v/>
      </c>
      <!--$VAR_NUOVA_CELLA_PREZZI$-->
    </row>
    <row r="1502" spans="1:16" ht="10.5" customHeight="1" thickTop="1" thickBot="1">
      <c r="B1502" s="32" t="s">
        <v/>
      </c>
      <c r="C1502" s="23" t="s">
        <v/>
      </c>
      <c r="D1502" s="23" t="s">
        <v>5834</v>
      </c>
      <c r="E1502" s="32">
        <v>30.00</v>
      </c>
      <c r="F1502" s="33">
        <v/>
      </c>
      <c r="G1502" s="34">
        <v/>
      </c>
      <c r="H1502" s="35">
        <v/>
      </c>
      <c r="I1502" s="36">
        <f>ROUND(PRODUCT(E1502:H1502),2)</f>
        <v>30.00</v>
      </c>
      <c r="J1502" s="32">
        <v/>
      </c>
      <c r="K1502" s="32">
        <f/>
        <v/>
      </c>
      <c r="L1502" s="32" t="s">
        <v/>
      </c>
      <c r="M1502" s="32" t="s">
        <v/>
      </c>
      <c r="N1502" s="32" t="s">
        <v/>
      </c>
      <!--$VAR_NUOVA_CELLA_PREZZI$-->
    </row>
    <row r="1503" spans="1:16" ht="10.5" customHeight="1" thickTop="1" thickBot="1">
      <c r="B1503" s="32" t="s">
        <v/>
      </c>
      <c r="C1503" s="23" t="s">
        <v/>
      </c>
      <c r="D1503" s="23" t="s">
        <v>5841</v>
      </c>
      <c r="E1503" s="32">
        <v>10.00</v>
      </c>
      <c r="F1503" s="33">
        <v/>
      </c>
      <c r="G1503" s="34">
        <v/>
      </c>
      <c r="H1503" s="35">
        <v/>
      </c>
      <c r="I1503" s="36">
        <f>ROUND(PRODUCT(E1503:H1503),2)</f>
        <v>10.00</v>
      </c>
      <c r="J1503" s="32">
        <v/>
      </c>
      <c r="K1503" s="32">
        <f/>
        <v/>
      </c>
      <c r="L1503" s="32" t="s">
        <v/>
      </c>
      <c r="M1503" s="32" t="s">
        <v/>
      </c>
      <c r="N1503" s="32" t="s">
        <v/>
      </c>
      <!--$VAR_NUOVA_CELLA_PREZZI$-->
    </row>
    <row r="1504" spans="1:16" ht="10.5" customHeight="1" thickTop="1" thickBot="1">
      <c r="B1504" s="32" t="s">
        <v/>
      </c>
      <c r="C1504" s="23" t="s">
        <v/>
      </c>
      <c r="D1504" s="32" t="s">
        <v/>
      </c>
      <c r="E1504" s="32">
        <v/>
      </c>
      <c r="F1504" s="33">
        <v/>
      </c>
      <c r="G1504" s="34">
        <v/>
      </c>
      <c r="H1504" s="35">
        <v/>
      </c>
      <c r="I1504" s="36">
        <f/>
        <v/>
      </c>
      <c r="J1504" s="32">
        <v/>
      </c>
      <c r="K1504" s="32">
        <f/>
        <v/>
      </c>
      <c r="L1504" s="32" t="s">
        <v/>
      </c>
      <c r="M1504" s="32" t="s">
        <v/>
      </c>
      <c r="N1504" s="32" t="s">
        <v>5848</v>
      </c>
      <!--$VAR_NUOVA_CELLA_PREZZI$-->
    </row>
    <row r="1505" spans="1:16" ht="10.5" customHeight="1" thickTop="1" thickBot="1">
      <c r="B1505" s="32" t="s">
        <v/>
      </c>
      <c r="C1505" s="23" t="s">
        <v/>
      </c>
      <c r="D1505" s="32" t="s">
        <v>5849</v>
      </c>
      <c r="E1505" s="32">
        <v/>
      </c>
      <c r="F1505" s="33">
        <v/>
      </c>
      <c r="G1505" s="34">
        <v/>
      </c>
      <c r="H1505" s="35">
        <v/>
      </c>
      <c r="I1505" s="36">
        <f>ROUND(SUM(I1501:I1504),2)</f>
        <v>40.00</v>
      </c>
      <c r="J1505" s="32">
        <v>57.26</v>
      </c>
      <c r="K1505" s="32">
        <f>ROUND(PRODUCT(I1505:J1505),2)</f>
        <v>2290.40</v>
      </c>
      <c r="L1505" s="32" t="s">
        <v/>
      </c>
      <c r="M1505" s="32" t="s">
        <v/>
      </c>
      <c r="N1505" s="32" t="s">
        <v/>
      </c>
      <!--$VAR_NUOVA_CELLA_PREZZI$-->
    </row>
    <row r="1506" spans="1:16" ht="10.5" customHeight="1" thickTop="1" thickBot="1">
      <c r="B1506" s="32" t="s">
        <v/>
      </c>
      <c r="C1506" s="23" t="s">
        <v/>
      </c>
      <c r="D1506" s="32" t="s">
        <v>5855</v>
      </c>
      <c r="E1506" s="32">
        <v/>
      </c>
      <c r="F1506" s="33">
        <v/>
      </c>
      <c r="G1506" s="34">
        <v/>
      </c>
      <c r="H1506" s="35">
        <v/>
      </c>
      <c r="I1506" s="36">
        <f/>
        <v/>
      </c>
      <c r="J1506" s="32">
        <v/>
      </c>
      <c r="K1506" s="32">
        <f/>
        <v/>
      </c>
      <c r="L1506" s="32" t="s">
        <v/>
      </c>
      <c r="M1506" s="32" t="s">
        <v/>
      </c>
      <c r="N1506" s="32" t="s">
        <v/>
      </c>
      <!--$VAR_NUOVA_CELLA_PREZZI$-->
    </row>
    <row r="1507" spans="1:16" ht="102.166666666667" customHeight="1" thickTop="1" thickBot="1">
      <c r="B1507" s="32" t="s">
        <v>5856</v>
      </c>
      <c r="C1507" s="23" t="s">
        <v>5857</v>
      </c>
      <c r="D1507" s="62" t="s">
        <v>5858</v>
      </c>
      <c r="E1507" s="32">
        <v/>
      </c>
      <c r="F1507" s="33">
        <v/>
      </c>
      <c r="G1507" s="34">
        <v/>
      </c>
      <c r="H1507" s="35">
        <v/>
      </c>
      <c r="I1507" s="36">
        <f/>
        <v/>
      </c>
      <c r="J1507" s="32">
        <v/>
      </c>
      <c r="K1507" s="32">
        <f/>
        <v/>
      </c>
      <c r="L1507" s="32" t="s">
        <v/>
      </c>
      <c r="M1507" s="32" t="s">
        <v/>
      </c>
      <c r="N1507" s="32" t="s">
        <v/>
      </c>
      <!--$VAR_NUOVA_CELLA_PREZZI$-->
    </row>
    <row r="1508" spans="1:16" ht="10.5" customHeight="1" thickTop="1" thickBot="1">
      <c r="B1508" s="32" t="s">
        <v/>
      </c>
      <c r="C1508" s="23" t="s">
        <v/>
      </c>
      <c r="D1508" s="23" t="s">
        <v>5859</v>
      </c>
      <c r="E1508" s="32">
        <v/>
      </c>
      <c r="F1508" s="33">
        <v/>
      </c>
      <c r="G1508" s="34">
        <v/>
      </c>
      <c r="H1508" s="35">
        <v/>
      </c>
      <c r="I1508" s="36">
        <f/>
        <v/>
      </c>
      <c r="J1508" s="32">
        <v/>
      </c>
      <c r="K1508" s="32">
        <f/>
        <v/>
      </c>
      <c r="L1508" s="32" t="s">
        <v/>
      </c>
      <c r="M1508" s="32" t="s">
        <v/>
      </c>
      <c r="N1508" s="32" t="s">
        <v/>
      </c>
      <!--$VAR_NUOVA_CELLA_PREZZI$-->
    </row>
    <row r="1509" spans="1:16" ht="10.5" customHeight="1" thickTop="1" thickBot="1">
      <c r="B1509" s="32" t="s">
        <v/>
      </c>
      <c r="C1509" s="23" t="s">
        <v/>
      </c>
      <c r="D1509" s="23" t="s">
        <v>5860</v>
      </c>
      <c r="E1509" s="32">
        <v>35.00</v>
      </c>
      <c r="F1509" s="33">
        <v/>
      </c>
      <c r="G1509" s="34">
        <v/>
      </c>
      <c r="H1509" s="35">
        <v/>
      </c>
      <c r="I1509" s="36">
        <f>ROUND(PRODUCT(E1509:H1509),2)</f>
        <v>35.00</v>
      </c>
      <c r="J1509" s="32">
        <v/>
      </c>
      <c r="K1509" s="32">
        <f/>
        <v/>
      </c>
      <c r="L1509" s="32" t="s">
        <v/>
      </c>
      <c r="M1509" s="32" t="s">
        <v/>
      </c>
      <c r="N1509" s="32" t="s">
        <v/>
      </c>
      <!--$VAR_NUOVA_CELLA_PREZZI$-->
    </row>
    <row r="1510" spans="1:16" ht="10.5" customHeight="1" thickTop="1" thickBot="1">
      <c r="B1510" s="32" t="s">
        <v/>
      </c>
      <c r="C1510" s="23" t="s">
        <v/>
      </c>
      <c r="D1510" s="32" t="s">
        <v/>
      </c>
      <c r="E1510" s="32">
        <v/>
      </c>
      <c r="F1510" s="33">
        <v/>
      </c>
      <c r="G1510" s="34">
        <v/>
      </c>
      <c r="H1510" s="35">
        <v/>
      </c>
      <c r="I1510" s="36">
        <f/>
        <v/>
      </c>
      <c r="J1510" s="32">
        <v/>
      </c>
      <c r="K1510" s="32">
        <f/>
        <v/>
      </c>
      <c r="L1510" s="32" t="s">
        <v/>
      </c>
      <c r="M1510" s="32" t="s">
        <v/>
      </c>
      <c r="N1510" s="32" t="s">
        <v>5867</v>
      </c>
      <!--$VAR_NUOVA_CELLA_PREZZI$-->
    </row>
    <row r="1511" spans="1:16" ht="10.5" customHeight="1" thickTop="1" thickBot="1">
      <c r="B1511" s="32" t="s">
        <v/>
      </c>
      <c r="C1511" s="23" t="s">
        <v/>
      </c>
      <c r="D1511" s="32" t="s">
        <v>5868</v>
      </c>
      <c r="E1511" s="32">
        <v/>
      </c>
      <c r="F1511" s="33">
        <v/>
      </c>
      <c r="G1511" s="34">
        <v/>
      </c>
      <c r="H1511" s="35">
        <v/>
      </c>
      <c r="I1511" s="36">
        <f>ROUND(SUM(I1508:I1510),2)</f>
        <v>35.00</v>
      </c>
      <c r="J1511" s="32">
        <v>7.55</v>
      </c>
      <c r="K1511" s="32">
        <f>ROUND(PRODUCT(I1511:J1511),2)</f>
        <v>264.25</v>
      </c>
      <c r="L1511" s="32" t="s">
        <v/>
      </c>
      <c r="M1511" s="32" t="s">
        <v/>
      </c>
      <c r="N1511" s="32" t="s">
        <v/>
      </c>
      <!--$VAR_NUOVA_CELLA_PREZZI$-->
    </row>
    <row r="1512" spans="1:16" ht="10.5" customHeight="1" thickTop="1" thickBot="1">
      <c r="B1512" s="32" t="s">
        <v/>
      </c>
      <c r="C1512" s="23" t="s">
        <v/>
      </c>
      <c r="D1512" s="32" t="s">
        <v>5874</v>
      </c>
      <c r="E1512" s="32">
        <v/>
      </c>
      <c r="F1512" s="33">
        <v/>
      </c>
      <c r="G1512" s="34">
        <v/>
      </c>
      <c r="H1512" s="35">
        <v/>
      </c>
      <c r="I1512" s="36">
        <f/>
        <v/>
      </c>
      <c r="J1512" s="32">
        <v/>
      </c>
      <c r="K1512" s="32">
        <f/>
        <v/>
      </c>
      <c r="L1512" s="32" t="s">
        <v/>
      </c>
      <c r="M1512" s="32" t="s">
        <v/>
      </c>
      <c r="N1512" s="32" t="s">
        <v/>
      </c>
      <!--$VAR_NUOVA_CELLA_PREZZI$-->
    </row>
    <row r="1513" spans="1:16" ht="147.833333333333" customHeight="1" thickTop="1" thickBot="1">
      <c r="B1513" s="32" t="s">
        <v>5875</v>
      </c>
      <c r="C1513" s="23" t="s">
        <v>5876</v>
      </c>
      <c r="D1513" s="62" t="s">
        <v>5877</v>
      </c>
      <c r="E1513" s="32">
        <v/>
      </c>
      <c r="F1513" s="33">
        <v/>
      </c>
      <c r="G1513" s="34">
        <v/>
      </c>
      <c r="H1513" s="35">
        <v/>
      </c>
      <c r="I1513" s="36">
        <f/>
        <v/>
      </c>
      <c r="J1513" s="32">
        <v/>
      </c>
      <c r="K1513" s="32">
        <f/>
        <v/>
      </c>
      <c r="L1513" s="32" t="s">
        <v/>
      </c>
      <c r="M1513" s="32" t="s">
        <v/>
      </c>
      <c r="N1513" s="32" t="s">
        <v/>
      </c>
      <!--$VAR_NUOVA_CELLA_PREZZI$-->
    </row>
    <row r="1514" spans="1:16" ht="10.5" customHeight="1" thickTop="1" thickBot="1">
      <c r="B1514" s="32" t="s">
        <v/>
      </c>
      <c r="C1514" s="23" t="s">
        <v/>
      </c>
      <c r="D1514" s="23" t="s">
        <v>5878</v>
      </c>
      <c r="E1514" s="32">
        <v/>
      </c>
      <c r="F1514" s="33">
        <v/>
      </c>
      <c r="G1514" s="34">
        <v/>
      </c>
      <c r="H1514" s="35">
        <v/>
      </c>
      <c r="I1514" s="36">
        <f/>
        <v/>
      </c>
      <c r="J1514" s="32">
        <v/>
      </c>
      <c r="K1514" s="32">
        <f/>
        <v/>
      </c>
      <c r="L1514" s="32" t="s">
        <v/>
      </c>
      <c r="M1514" s="32" t="s">
        <v/>
      </c>
      <c r="N1514" s="32" t="s">
        <v/>
      </c>
      <!--$VAR_NUOVA_CELLA_PREZZI$-->
    </row>
    <row r="1515" spans="1:16" ht="10.5" customHeight="1" thickTop="1" thickBot="1">
      <c r="B1515" s="32" t="s">
        <v/>
      </c>
      <c r="C1515" s="23" t="s">
        <v/>
      </c>
      <c r="D1515" s="23" t="s">
        <v>5879</v>
      </c>
      <c r="E1515" s="32">
        <v>34.00</v>
      </c>
      <c r="F1515" s="33">
        <v/>
      </c>
      <c r="G1515" s="34">
        <v/>
      </c>
      <c r="H1515" s="35">
        <v/>
      </c>
      <c r="I1515" s="36">
        <f>ROUND(PRODUCT(E1515:H1515),2)</f>
        <v>34.00</v>
      </c>
      <c r="J1515" s="32">
        <v/>
      </c>
      <c r="K1515" s="32">
        <f/>
        <v/>
      </c>
      <c r="L1515" s="32" t="s">
        <v/>
      </c>
      <c r="M1515" s="32" t="s">
        <v/>
      </c>
      <c r="N1515" s="32" t="s">
        <v/>
      </c>
      <!--$VAR_NUOVA_CELLA_PREZZI$-->
    </row>
    <row r="1516" spans="1:16" ht="10.5" customHeight="1" thickTop="1" thickBot="1">
      <c r="B1516" s="32" t="s">
        <v/>
      </c>
      <c r="C1516" s="23" t="s">
        <v/>
      </c>
      <c r="D1516" s="32" t="s">
        <v/>
      </c>
      <c r="E1516" s="32">
        <v/>
      </c>
      <c r="F1516" s="33">
        <v/>
      </c>
      <c r="G1516" s="34">
        <v/>
      </c>
      <c r="H1516" s="35">
        <v/>
      </c>
      <c r="I1516" s="36">
        <f/>
        <v/>
      </c>
      <c r="J1516" s="32">
        <v/>
      </c>
      <c r="K1516" s="32">
        <f/>
        <v/>
      </c>
      <c r="L1516" s="32" t="s">
        <v/>
      </c>
      <c r="M1516" s="32" t="s">
        <v/>
      </c>
      <c r="N1516" s="32" t="s">
        <v>5886</v>
      </c>
      <!--$VAR_NUOVA_CELLA_PREZZI$-->
    </row>
    <row r="1517" spans="1:16" ht="10.5" customHeight="1" thickTop="1" thickBot="1">
      <c r="B1517" s="32" t="s">
        <v/>
      </c>
      <c r="C1517" s="23" t="s">
        <v/>
      </c>
      <c r="D1517" s="32" t="s">
        <v>5887</v>
      </c>
      <c r="E1517" s="32">
        <v/>
      </c>
      <c r="F1517" s="33">
        <v/>
      </c>
      <c r="G1517" s="34">
        <v/>
      </c>
      <c r="H1517" s="35">
        <v/>
      </c>
      <c r="I1517" s="36">
        <f>ROUND(SUM(I1514:I1516),2)</f>
        <v>34.00</v>
      </c>
      <c r="J1517" s="32">
        <v>10.09</v>
      </c>
      <c r="K1517" s="32">
        <f>ROUND(PRODUCT(I1517:J1517),2)</f>
        <v>343.06</v>
      </c>
      <c r="L1517" s="32" t="s">
        <v/>
      </c>
      <c r="M1517" s="32" t="s">
        <v/>
      </c>
      <c r="N1517" s="32" t="s">
        <v/>
      </c>
      <!--$VAR_NUOVA_CELLA_PREZZI$-->
    </row>
    <row r="1518" spans="1:16" ht="10.5" customHeight="1" thickTop="1" thickBot="1">
      <c r="B1518" s="32" t="s">
        <v/>
      </c>
      <c r="C1518" s="23" t="s">
        <v/>
      </c>
      <c r="D1518" s="32" t="s">
        <v>5893</v>
      </c>
      <c r="E1518" s="32">
        <v/>
      </c>
      <c r="F1518" s="33">
        <v/>
      </c>
      <c r="G1518" s="34">
        <v/>
      </c>
      <c r="H1518" s="35">
        <v/>
      </c>
      <c r="I1518" s="36">
        <f/>
        <v/>
      </c>
      <c r="J1518" s="32">
        <v/>
      </c>
      <c r="K1518" s="32">
        <f/>
        <v/>
      </c>
      <c r="L1518" s="32" t="s">
        <v/>
      </c>
      <c r="M1518" s="32" t="s">
        <v/>
      </c>
      <c r="N1518" s="32" t="s">
        <v/>
      </c>
      <!--$VAR_NUOVA_CELLA_PREZZI$-->
    </row>
    <row r="1519" spans="1:16" ht="147.333333333333" customHeight="1" thickTop="1" thickBot="1">
      <c r="B1519" s="32" t="s">
        <v>5894</v>
      </c>
      <c r="C1519" s="23" t="s">
        <v>5895</v>
      </c>
      <c r="D1519" s="62" t="s">
        <v>5896</v>
      </c>
      <c r="E1519" s="32">
        <v/>
      </c>
      <c r="F1519" s="33">
        <v/>
      </c>
      <c r="G1519" s="34">
        <v/>
      </c>
      <c r="H1519" s="35">
        <v/>
      </c>
      <c r="I1519" s="36">
        <f/>
        <v/>
      </c>
      <c r="J1519" s="32">
        <v/>
      </c>
      <c r="K1519" s="32">
        <f/>
        <v/>
      </c>
      <c r="L1519" s="32" t="s">
        <v/>
      </c>
      <c r="M1519" s="32" t="s">
        <v/>
      </c>
      <c r="N1519" s="32" t="s">
        <v/>
      </c>
      <!--$VAR_NUOVA_CELLA_PREZZI$-->
    </row>
    <row r="1520" spans="1:16" ht="10.5" customHeight="1" thickTop="1" thickBot="1">
      <c r="B1520" s="32" t="s">
        <v/>
      </c>
      <c r="C1520" s="23" t="s">
        <v/>
      </c>
      <c r="D1520" s="23" t="s">
        <v>5897</v>
      </c>
      <c r="E1520" s="32">
        <v/>
      </c>
      <c r="F1520" s="33">
        <v/>
      </c>
      <c r="G1520" s="34">
        <v/>
      </c>
      <c r="H1520" s="35">
        <v/>
      </c>
      <c r="I1520" s="36">
        <f/>
        <v/>
      </c>
      <c r="J1520" s="32">
        <v/>
      </c>
      <c r="K1520" s="32">
        <f/>
        <v/>
      </c>
      <c r="L1520" s="32" t="s">
        <v/>
      </c>
      <c r="M1520" s="32" t="s">
        <v/>
      </c>
      <c r="N1520" s="32" t="s">
        <v/>
      </c>
      <!--$VAR_NUOVA_CELLA_PREZZI$-->
    </row>
    <row r="1521" spans="1:16" ht="10.5" customHeight="1" thickTop="1" thickBot="1">
      <c r="B1521" s="32" t="s">
        <v/>
      </c>
      <c r="C1521" s="23" t="s">
        <v/>
      </c>
      <c r="D1521" s="23" t="s">
        <v>5898</v>
      </c>
      <c r="E1521" s="32">
        <v>3.00</v>
      </c>
      <c r="F1521" s="33">
        <v/>
      </c>
      <c r="G1521" s="34">
        <v/>
      </c>
      <c r="H1521" s="35">
        <v/>
      </c>
      <c r="I1521" s="36">
        <f>ROUND(PRODUCT(E1521:H1521),2)</f>
        <v>3.00</v>
      </c>
      <c r="J1521" s="32">
        <v/>
      </c>
      <c r="K1521" s="32">
        <f/>
        <v/>
      </c>
      <c r="L1521" s="32" t="s">
        <v/>
      </c>
      <c r="M1521" s="32" t="s">
        <v/>
      </c>
      <c r="N1521" s="32" t="s">
        <v/>
      </c>
      <!--$VAR_NUOVA_CELLA_PREZZI$-->
    </row>
    <row r="1522" spans="1:16" ht="10.5" customHeight="1" thickTop="1" thickBot="1">
      <c r="B1522" s="32" t="s">
        <v/>
      </c>
      <c r="C1522" s="23" t="s">
        <v/>
      </c>
      <c r="D1522" s="32" t="s">
        <v/>
      </c>
      <c r="E1522" s="32">
        <v/>
      </c>
      <c r="F1522" s="33">
        <v/>
      </c>
      <c r="G1522" s="34">
        <v/>
      </c>
      <c r="H1522" s="35">
        <v/>
      </c>
      <c r="I1522" s="36">
        <f/>
        <v/>
      </c>
      <c r="J1522" s="32">
        <v/>
      </c>
      <c r="K1522" s="32">
        <f/>
        <v/>
      </c>
      <c r="L1522" s="32" t="s">
        <v/>
      </c>
      <c r="M1522" s="32" t="s">
        <v/>
      </c>
      <c r="N1522" s="32" t="s">
        <v>5905</v>
      </c>
      <!--$VAR_NUOVA_CELLA_PREZZI$-->
    </row>
    <row r="1523" spans="1:16" ht="10.5" customHeight="1" thickTop="1" thickBot="1">
      <c r="B1523" s="32" t="s">
        <v/>
      </c>
      <c r="C1523" s="23" t="s">
        <v/>
      </c>
      <c r="D1523" s="32" t="s">
        <v>5906</v>
      </c>
      <c r="E1523" s="32">
        <v/>
      </c>
      <c r="F1523" s="33">
        <v/>
      </c>
      <c r="G1523" s="34">
        <v/>
      </c>
      <c r="H1523" s="35">
        <v/>
      </c>
      <c r="I1523" s="36">
        <f>ROUND(SUM(I1520:I1522),2)</f>
        <v>3.00</v>
      </c>
      <c r="J1523" s="32">
        <v>11.99</v>
      </c>
      <c r="K1523" s="32">
        <f>ROUND(PRODUCT(I1523:J1523),2)</f>
        <v>35.97</v>
      </c>
      <c r="L1523" s="32" t="s">
        <v/>
      </c>
      <c r="M1523" s="32" t="s">
        <v/>
      </c>
      <c r="N1523" s="32" t="s">
        <v/>
      </c>
      <!--$VAR_NUOVA_CELLA_PREZZI$-->
    </row>
    <row r="1524" spans="1:16" ht="10.5" customHeight="1" thickTop="1" thickBot="1">
      <c r="B1524" s="32" t="s">
        <v/>
      </c>
      <c r="C1524" s="23" t="s">
        <v/>
      </c>
      <c r="D1524" s="32" t="s">
        <v>5912</v>
      </c>
      <c r="E1524" s="32">
        <v/>
      </c>
      <c r="F1524" s="33">
        <v/>
      </c>
      <c r="G1524" s="34">
        <v/>
      </c>
      <c r="H1524" s="35">
        <v/>
      </c>
      <c r="I1524" s="36">
        <f/>
        <v/>
      </c>
      <c r="J1524" s="32">
        <v/>
      </c>
      <c r="K1524" s="32">
        <f/>
        <v/>
      </c>
      <c r="L1524" s="32" t="s">
        <v/>
      </c>
      <c r="M1524" s="32" t="s">
        <v/>
      </c>
      <c r="N1524" s="32" t="s">
        <v/>
      </c>
      <!--$VAR_NUOVA_CELLA_PREZZI$-->
    </row>
    <row r="1525" spans="1:16" ht="147.333333333333" customHeight="1" thickTop="1" thickBot="1">
      <c r="B1525" s="32" t="s">
        <v>5913</v>
      </c>
      <c r="C1525" s="23" t="s">
        <v>5914</v>
      </c>
      <c r="D1525" s="62" t="s">
        <v>5915</v>
      </c>
      <c r="E1525" s="32">
        <v/>
      </c>
      <c r="F1525" s="33">
        <v/>
      </c>
      <c r="G1525" s="34">
        <v/>
      </c>
      <c r="H1525" s="35">
        <v/>
      </c>
      <c r="I1525" s="36">
        <f/>
        <v/>
      </c>
      <c r="J1525" s="32">
        <v/>
      </c>
      <c r="K1525" s="32">
        <f/>
        <v/>
      </c>
      <c r="L1525" s="32" t="s">
        <v/>
      </c>
      <c r="M1525" s="32" t="s">
        <v/>
      </c>
      <c r="N1525" s="32" t="s">
        <v/>
      </c>
      <!--$VAR_NUOVA_CELLA_PREZZI$-->
    </row>
    <row r="1526" spans="1:16" ht="10.5" customHeight="1" thickTop="1" thickBot="1">
      <c r="B1526" s="32" t="s">
        <v/>
      </c>
      <c r="C1526" s="23" t="s">
        <v/>
      </c>
      <c r="D1526" s="23" t="s">
        <v>5916</v>
      </c>
      <c r="E1526" s="32">
        <v/>
      </c>
      <c r="F1526" s="33">
        <v/>
      </c>
      <c r="G1526" s="34">
        <v/>
      </c>
      <c r="H1526" s="35">
        <v/>
      </c>
      <c r="I1526" s="36">
        <f/>
        <v/>
      </c>
      <c r="J1526" s="32">
        <v/>
      </c>
      <c r="K1526" s="32">
        <f/>
        <v/>
      </c>
      <c r="L1526" s="32" t="s">
        <v/>
      </c>
      <c r="M1526" s="32" t="s">
        <v/>
      </c>
      <c r="N1526" s="32" t="s">
        <v/>
      </c>
      <!--$VAR_NUOVA_CELLA_PREZZI$-->
    </row>
    <row r="1527" spans="1:16" ht="10.5" customHeight="1" thickTop="1" thickBot="1">
      <c r="B1527" s="32" t="s">
        <v/>
      </c>
      <c r="C1527" s="23" t="s">
        <v/>
      </c>
      <c r="D1527" s="23" t="s">
        <v>5917</v>
      </c>
      <c r="E1527" s="32">
        <v>34.00</v>
      </c>
      <c r="F1527" s="33">
        <v/>
      </c>
      <c r="G1527" s="34">
        <v/>
      </c>
      <c r="H1527" s="35">
        <v/>
      </c>
      <c r="I1527" s="36">
        <f>ROUND(PRODUCT(E1527:H1527),2)</f>
        <v>34.00</v>
      </c>
      <c r="J1527" s="32">
        <v/>
      </c>
      <c r="K1527" s="32">
        <f/>
        <v/>
      </c>
      <c r="L1527" s="32" t="s">
        <v/>
      </c>
      <c r="M1527" s="32" t="s">
        <v/>
      </c>
      <c r="N1527" s="32" t="s">
        <v/>
      </c>
      <!--$VAR_NUOVA_CELLA_PREZZI$-->
    </row>
    <row r="1528" spans="1:16" ht="10.5" customHeight="1" thickTop="1" thickBot="1">
      <c r="B1528" s="32" t="s">
        <v/>
      </c>
      <c r="C1528" s="23" t="s">
        <v/>
      </c>
      <c r="D1528" s="32" t="s">
        <v/>
      </c>
      <c r="E1528" s="32">
        <v/>
      </c>
      <c r="F1528" s="33">
        <v/>
      </c>
      <c r="G1528" s="34">
        <v/>
      </c>
      <c r="H1528" s="35">
        <v/>
      </c>
      <c r="I1528" s="36">
        <f/>
        <v/>
      </c>
      <c r="J1528" s="32">
        <v/>
      </c>
      <c r="K1528" s="32">
        <f/>
        <v/>
      </c>
      <c r="L1528" s="32" t="s">
        <v/>
      </c>
      <c r="M1528" s="32" t="s">
        <v/>
      </c>
      <c r="N1528" s="32" t="s">
        <v>5924</v>
      </c>
      <!--$VAR_NUOVA_CELLA_PREZZI$-->
    </row>
    <row r="1529" spans="1:16" ht="10.5" customHeight="1" thickTop="1" thickBot="1">
      <c r="B1529" s="32" t="s">
        <v/>
      </c>
      <c r="C1529" s="23" t="s">
        <v/>
      </c>
      <c r="D1529" s="32" t="s">
        <v>5925</v>
      </c>
      <c r="E1529" s="32">
        <v/>
      </c>
      <c r="F1529" s="33">
        <v/>
      </c>
      <c r="G1529" s="34">
        <v/>
      </c>
      <c r="H1529" s="35">
        <v/>
      </c>
      <c r="I1529" s="36">
        <f>ROUND(SUM(I1526:I1528),2)</f>
        <v>34.00</v>
      </c>
      <c r="J1529" s="32">
        <v>14.73</v>
      </c>
      <c r="K1529" s="32">
        <f>ROUND(PRODUCT(I1529:J1529),2)</f>
        <v>500.82</v>
      </c>
      <c r="L1529" s="32" t="s">
        <v/>
      </c>
      <c r="M1529" s="32" t="s">
        <v/>
      </c>
      <c r="N1529" s="32" t="s">
        <v/>
      </c>
      <!--$VAR_NUOVA_CELLA_PREZZI$-->
    </row>
    <row r="1530" spans="1:16" ht="10.5" customHeight="1" thickTop="1" thickBot="1">
      <c r="B1530" s="32" t="s">
        <v/>
      </c>
      <c r="C1530" s="23" t="s">
        <v/>
      </c>
      <c r="D1530" s="32" t="s">
        <v>5931</v>
      </c>
      <c r="E1530" s="32">
        <v/>
      </c>
      <c r="F1530" s="33">
        <v/>
      </c>
      <c r="G1530" s="34">
        <v/>
      </c>
      <c r="H1530" s="35">
        <v/>
      </c>
      <c r="I1530" s="36">
        <f/>
        <v/>
      </c>
      <c r="J1530" s="32">
        <v/>
      </c>
      <c r="K1530" s="32">
        <f/>
        <v/>
      </c>
      <c r="L1530" s="32" t="s">
        <v/>
      </c>
      <c r="M1530" s="32" t="s">
        <v/>
      </c>
      <c r="N1530" s="32" t="s">
        <v/>
      </c>
      <!--$VAR_NUOVA_CELLA_PREZZI$-->
    </row>
    <row r="1531" spans="1:16" ht="147.5" customHeight="1" thickTop="1" thickBot="1">
      <c r="B1531" s="32" t="s">
        <v>5932</v>
      </c>
      <c r="C1531" s="23" t="s">
        <v>5933</v>
      </c>
      <c r="D1531" s="62" t="s">
        <v>5934</v>
      </c>
      <c r="E1531" s="32">
        <v/>
      </c>
      <c r="F1531" s="33">
        <v/>
      </c>
      <c r="G1531" s="34">
        <v/>
      </c>
      <c r="H1531" s="35">
        <v/>
      </c>
      <c r="I1531" s="36">
        <f/>
        <v/>
      </c>
      <c r="J1531" s="32">
        <v/>
      </c>
      <c r="K1531" s="32">
        <f/>
        <v/>
      </c>
      <c r="L1531" s="32" t="s">
        <v/>
      </c>
      <c r="M1531" s="32" t="s">
        <v/>
      </c>
      <c r="N1531" s="32" t="s">
        <v/>
      </c>
      <!--$VAR_NUOVA_CELLA_PREZZI$-->
    </row>
    <row r="1532" spans="1:16" ht="10.5" customHeight="1" thickTop="1" thickBot="1">
      <c r="B1532" s="32" t="s">
        <v/>
      </c>
      <c r="C1532" s="23" t="s">
        <v/>
      </c>
      <c r="D1532" s="23" t="s">
        <v>5935</v>
      </c>
      <c r="E1532" s="32">
        <v/>
      </c>
      <c r="F1532" s="33">
        <v/>
      </c>
      <c r="G1532" s="34">
        <v/>
      </c>
      <c r="H1532" s="35">
        <v/>
      </c>
      <c r="I1532" s="36">
        <f/>
        <v/>
      </c>
      <c r="J1532" s="32">
        <v/>
      </c>
      <c r="K1532" s="32">
        <f/>
        <v/>
      </c>
      <c r="L1532" s="32" t="s">
        <v/>
      </c>
      <c r="M1532" s="32" t="s">
        <v/>
      </c>
      <c r="N1532" s="32" t="s">
        <v/>
      </c>
      <!--$VAR_NUOVA_CELLA_PREZZI$-->
    </row>
    <row r="1533" spans="1:16" ht="10.5" customHeight="1" thickTop="1" thickBot="1">
      <c r="B1533" s="32" t="s">
        <v/>
      </c>
      <c r="C1533" s="23" t="s">
        <v/>
      </c>
      <c r="D1533" s="23" t="s">
        <v>5936</v>
      </c>
      <c r="E1533" s="32">
        <v>3.00</v>
      </c>
      <c r="F1533" s="33">
        <v/>
      </c>
      <c r="G1533" s="34">
        <v/>
      </c>
      <c r="H1533" s="35">
        <v/>
      </c>
      <c r="I1533" s="36">
        <f>ROUND(PRODUCT(E1533:H1533),2)</f>
        <v>3.00</v>
      </c>
      <c r="J1533" s="32">
        <v/>
      </c>
      <c r="K1533" s="32">
        <f/>
        <v/>
      </c>
      <c r="L1533" s="32" t="s">
        <v/>
      </c>
      <c r="M1533" s="32" t="s">
        <v/>
      </c>
      <c r="N1533" s="32" t="s">
        <v/>
      </c>
      <!--$VAR_NUOVA_CELLA_PREZZI$-->
    </row>
    <row r="1534" spans="1:16" ht="10.5" customHeight="1" thickTop="1" thickBot="1">
      <c r="B1534" s="32" t="s">
        <v/>
      </c>
      <c r="C1534" s="23" t="s">
        <v/>
      </c>
      <c r="D1534" s="32" t="s">
        <v/>
      </c>
      <c r="E1534" s="32">
        <v/>
      </c>
      <c r="F1534" s="33">
        <v/>
      </c>
      <c r="G1534" s="34">
        <v/>
      </c>
      <c r="H1534" s="35">
        <v/>
      </c>
      <c r="I1534" s="36">
        <f/>
        <v/>
      </c>
      <c r="J1534" s="32">
        <v/>
      </c>
      <c r="K1534" s="32">
        <f/>
        <v/>
      </c>
      <c r="L1534" s="32" t="s">
        <v/>
      </c>
      <c r="M1534" s="32" t="s">
        <v/>
      </c>
      <c r="N1534" s="32" t="s">
        <v>5943</v>
      </c>
      <!--$VAR_NUOVA_CELLA_PREZZI$-->
    </row>
    <row r="1535" spans="1:16" ht="10.5" customHeight="1" thickTop="1" thickBot="1">
      <c r="B1535" s="32" t="s">
        <v/>
      </c>
      <c r="C1535" s="23" t="s">
        <v/>
      </c>
      <c r="D1535" s="32" t="s">
        <v>5944</v>
      </c>
      <c r="E1535" s="32">
        <v/>
      </c>
      <c r="F1535" s="33">
        <v/>
      </c>
      <c r="G1535" s="34">
        <v/>
      </c>
      <c r="H1535" s="35">
        <v/>
      </c>
      <c r="I1535" s="36">
        <f>ROUND(SUM(I1532:I1534),2)</f>
        <v>3.00</v>
      </c>
      <c r="J1535" s="32">
        <v>21.28</v>
      </c>
      <c r="K1535" s="32">
        <f>ROUND(PRODUCT(I1535:J1535),2)</f>
        <v>63.84</v>
      </c>
      <c r="L1535" s="32" t="s">
        <v/>
      </c>
      <c r="M1535" s="32" t="s">
        <v/>
      </c>
      <c r="N1535" s="32" t="s">
        <v/>
      </c>
      <!--$VAR_NUOVA_CELLA_PREZZI$-->
    </row>
    <row r="1536" spans="1:16" ht="10.5" customHeight="1" thickTop="1" thickBot="1">
      <c r="B1536" s="32" t="s">
        <v/>
      </c>
      <c r="C1536" s="23" t="s">
        <v/>
      </c>
      <c r="D1536" s="32" t="s">
        <v>5950</v>
      </c>
      <c r="E1536" s="32">
        <v/>
      </c>
      <c r="F1536" s="33">
        <v/>
      </c>
      <c r="G1536" s="34">
        <v/>
      </c>
      <c r="H1536" s="35">
        <v/>
      </c>
      <c r="I1536" s="36">
        <f/>
        <v/>
      </c>
      <c r="J1536" s="32">
        <v/>
      </c>
      <c r="K1536" s="32">
        <f/>
        <v/>
      </c>
      <c r="L1536" s="32" t="s">
        <v/>
      </c>
      <c r="M1536" s="32" t="s">
        <v/>
      </c>
      <c r="N1536" s="32" t="s">
        <v/>
      </c>
      <!--$VAR_NUOVA_CELLA_PREZZI$-->
    </row>
    <row r="1537" spans="1:16" ht="14.1666666666667" customHeight="1" thickTop="1" thickBot="1">
      <c r="B1537" s="32" t="s">
        <v>5951</v>
      </c>
      <c r="C1537" s="23" t="s">
        <v>5952</v>
      </c>
      <c r="D1537" s="62" t="s">
        <v>5953</v>
      </c>
      <c r="E1537" s="32">
        <v/>
      </c>
      <c r="F1537" s="33">
        <v/>
      </c>
      <c r="G1537" s="34">
        <v/>
      </c>
      <c r="H1537" s="35">
        <v/>
      </c>
      <c r="I1537" s="36">
        <f/>
        <v/>
      </c>
      <c r="J1537" s="32">
        <v/>
      </c>
      <c r="K1537" s="32">
        <f/>
        <v/>
      </c>
      <c r="L1537" s="32" t="s">
        <v/>
      </c>
      <c r="M1537" s="32" t="s">
        <v/>
      </c>
      <c r="N1537" s="32" t="s">
        <v/>
      </c>
      <!--$VAR_NUOVA_CELLA_PREZZI$-->
    </row>
    <row r="1538" spans="1:16" ht="10.5" customHeight="1" thickTop="1" thickBot="1">
      <c r="B1538" s="32" t="s">
        <v/>
      </c>
      <c r="C1538" s="23" t="s">
        <v/>
      </c>
      <c r="D1538" s="23" t="s">
        <v>5954</v>
      </c>
      <c r="E1538" s="32">
        <v/>
      </c>
      <c r="F1538" s="33">
        <v/>
      </c>
      <c r="G1538" s="34">
        <v/>
      </c>
      <c r="H1538" s="35">
        <v/>
      </c>
      <c r="I1538" s="36">
        <f/>
        <v/>
      </c>
      <c r="J1538" s="32">
        <v/>
      </c>
      <c r="K1538" s="32">
        <f/>
        <v/>
      </c>
      <c r="L1538" s="32" t="s">
        <v/>
      </c>
      <c r="M1538" s="32" t="s">
        <v/>
      </c>
      <c r="N1538" s="32" t="s">
        <v/>
      </c>
      <!--$VAR_NUOVA_CELLA_PREZZI$-->
    </row>
    <row r="1539" spans="1:16" ht="10.5" customHeight="1" thickTop="1" thickBot="1">
      <c r="B1539" s="32" t="s">
        <v/>
      </c>
      <c r="C1539" s="23" t="s">
        <v/>
      </c>
      <c r="D1539" s="23" t="s">
        <v>5955</v>
      </c>
      <c r="E1539" s="32">
        <v/>
      </c>
      <c r="F1539" s="33">
        <v/>
      </c>
      <c r="G1539" s="34">
        <v/>
      </c>
      <c r="H1539" s="35">
        <v>5.500</v>
      </c>
      <c r="I1539" s="36">
        <f>ROUND(PRODUCT(E1539:H1539),2)</f>
        <v>5.50</v>
      </c>
      <c r="J1539" s="32">
        <v/>
      </c>
      <c r="K1539" s="32">
        <f/>
        <v/>
      </c>
      <c r="L1539" s="32" t="s">
        <v/>
      </c>
      <c r="M1539" s="32" t="s">
        <v/>
      </c>
      <c r="N1539" s="32" t="s">
        <v/>
      </c>
      <!--$VAR_NUOVA_CELLA_PREZZI$-->
    </row>
    <row r="1540" spans="1:16" ht="10.5" customHeight="1" thickTop="1" thickBot="1">
      <c r="B1540" s="32" t="s">
        <v/>
      </c>
      <c r="C1540" s="23" t="s">
        <v/>
      </c>
      <c r="D1540" s="32" t="s">
        <v/>
      </c>
      <c r="E1540" s="32">
        <v/>
      </c>
      <c r="F1540" s="33">
        <v/>
      </c>
      <c r="G1540" s="34">
        <v/>
      </c>
      <c r="H1540" s="35">
        <v/>
      </c>
      <c r="I1540" s="36">
        <f/>
        <v/>
      </c>
      <c r="J1540" s="32">
        <v/>
      </c>
      <c r="K1540" s="32">
        <f/>
        <v/>
      </c>
      <c r="L1540" s="32" t="s">
        <v/>
      </c>
      <c r="M1540" s="32" t="s">
        <v/>
      </c>
      <c r="N1540" s="32" t="s">
        <v>5962</v>
      </c>
      <!--$VAR_NUOVA_CELLA_PREZZI$-->
    </row>
    <row r="1541" spans="1:16" ht="10.5" customHeight="1" thickTop="1" thickBot="1">
      <c r="B1541" s="32" t="s">
        <v/>
      </c>
      <c r="C1541" s="23" t="s">
        <v/>
      </c>
      <c r="D1541" s="32" t="s">
        <v>5963</v>
      </c>
      <c r="E1541" s="32">
        <v/>
      </c>
      <c r="F1541" s="33">
        <v/>
      </c>
      <c r="G1541" s="34">
        <v/>
      </c>
      <c r="H1541" s="35">
        <v/>
      </c>
      <c r="I1541" s="36">
        <f>ROUND(SUM(I1538:I1540),2)</f>
        <v>5.50</v>
      </c>
      <c r="J1541" s="32">
        <v>105.56</v>
      </c>
      <c r="K1541" s="32">
        <f>ROUND(PRODUCT(I1541:J1541),2)</f>
        <v>580.58</v>
      </c>
      <c r="L1541" s="32" t="s">
        <v/>
      </c>
      <c r="M1541" s="32" t="s">
        <v/>
      </c>
      <c r="N1541" s="32" t="s">
        <v/>
      </c>
      <!--$VAR_NUOVA_CELLA_PREZZI$-->
    </row>
    <row r="1542" spans="1:16" ht="10.5" customHeight="1" thickTop="1" thickBot="1">
      <c r="B1542" s="32" t="s">
        <v/>
      </c>
      <c r="C1542" s="23" t="s">
        <v/>
      </c>
      <c r="D1542" s="32" t="s">
        <v>5969</v>
      </c>
      <c r="E1542" s="32">
        <v/>
      </c>
      <c r="F1542" s="33">
        <v/>
      </c>
      <c r="G1542" s="34">
        <v/>
      </c>
      <c r="H1542" s="35">
        <v/>
      </c>
      <c r="I1542" s="36">
        <f/>
        <v/>
      </c>
      <c r="J1542" s="32">
        <v/>
      </c>
      <c r="K1542" s="32">
        <f/>
        <v/>
      </c>
      <c r="L1542" s="32" t="s">
        <v/>
      </c>
      <c r="M1542" s="32" t="s">
        <v/>
      </c>
      <c r="N1542" s="32" t="s">
        <v/>
      </c>
      <!--$VAR_NUOVA_CELLA_PREZZI$-->
    </row>
    <row r="1543" spans="1:16" ht="16.6666666666667" customHeight="1" thickTop="1" thickBot="1">
      <c r="B1543" s="32" t="s">
        <v>5970</v>
      </c>
      <c r="C1543" s="23" t="s">
        <v>5971</v>
      </c>
      <c r="D1543" s="62" t="s">
        <v>5972</v>
      </c>
      <c r="E1543" s="32">
        <v/>
      </c>
      <c r="F1543" s="33">
        <v/>
      </c>
      <c r="G1543" s="34">
        <v/>
      </c>
      <c r="H1543" s="35">
        <v/>
      </c>
      <c r="I1543" s="36">
        <f/>
        <v/>
      </c>
      <c r="J1543" s="32">
        <v/>
      </c>
      <c r="K1543" s="32">
        <f/>
        <v/>
      </c>
      <c r="L1543" s="32" t="s">
        <v/>
      </c>
      <c r="M1543" s="32" t="s">
        <v/>
      </c>
      <c r="N1543" s="32" t="s">
        <v/>
      </c>
      <!--$VAR_NUOVA_CELLA_PREZZI$-->
    </row>
    <row r="1544" spans="1:16" ht="10.5" customHeight="1" thickTop="1" thickBot="1">
      <c r="B1544" s="32" t="s">
        <v/>
      </c>
      <c r="C1544" s="23" t="s">
        <v/>
      </c>
      <c r="D1544" s="23" t="s">
        <v>5973</v>
      </c>
      <c r="E1544" s="32">
        <v/>
      </c>
      <c r="F1544" s="33">
        <v/>
      </c>
      <c r="G1544" s="34">
        <v/>
      </c>
      <c r="H1544" s="35">
        <v/>
      </c>
      <c r="I1544" s="36">
        <f/>
        <v/>
      </c>
      <c r="J1544" s="32">
        <v/>
      </c>
      <c r="K1544" s="32">
        <f/>
        <v/>
      </c>
      <c r="L1544" s="32" t="s">
        <v/>
      </c>
      <c r="M1544" s="32" t="s">
        <v/>
      </c>
      <c r="N1544" s="32" t="s">
        <v/>
      </c>
      <!--$VAR_NUOVA_CELLA_PREZZI$-->
    </row>
    <row r="1545" spans="1:16" ht="10.5" customHeight="1" thickTop="1" thickBot="1">
      <c r="B1545" s="32" t="s">
        <v/>
      </c>
      <c r="C1545" s="23" t="s">
        <v/>
      </c>
      <c r="D1545" s="23" t="s">
        <v>5974</v>
      </c>
      <c r="E1545" s="32">
        <v>120.00</v>
      </c>
      <c r="F1545" s="33">
        <v/>
      </c>
      <c r="G1545" s="34">
        <v/>
      </c>
      <c r="H1545" s="35">
        <v/>
      </c>
      <c r="I1545" s="36">
        <f>ROUND(PRODUCT(E1545:H1545),2)</f>
        <v>120.00</v>
      </c>
      <c r="J1545" s="32">
        <v/>
      </c>
      <c r="K1545" s="32">
        <f/>
        <v/>
      </c>
      <c r="L1545" s="32" t="s">
        <v/>
      </c>
      <c r="M1545" s="32" t="s">
        <v/>
      </c>
      <c r="N1545" s="32" t="s">
        <v/>
      </c>
      <!--$VAR_NUOVA_CELLA_PREZZI$-->
    </row>
    <row r="1546" spans="1:16" ht="10.5" customHeight="1" thickTop="1" thickBot="1">
      <c r="B1546" s="32" t="s">
        <v/>
      </c>
      <c r="C1546" s="23" t="s">
        <v/>
      </c>
      <c r="D1546" s="32" t="s">
        <v/>
      </c>
      <c r="E1546" s="32">
        <v/>
      </c>
      <c r="F1546" s="33">
        <v/>
      </c>
      <c r="G1546" s="34">
        <v/>
      </c>
      <c r="H1546" s="35">
        <v/>
      </c>
      <c r="I1546" s="36">
        <f/>
        <v/>
      </c>
      <c r="J1546" s="32">
        <v/>
      </c>
      <c r="K1546" s="32">
        <f/>
        <v/>
      </c>
      <c r="L1546" s="32" t="s">
        <v/>
      </c>
      <c r="M1546" s="32" t="s">
        <v/>
      </c>
      <c r="N1546" s="32" t="s">
        <v>5981</v>
      </c>
      <!--$VAR_NUOVA_CELLA_PREZZI$-->
    </row>
    <row r="1547" spans="1:16" ht="10.5" customHeight="1" thickTop="1" thickBot="1">
      <c r="B1547" s="32" t="s">
        <v/>
      </c>
      <c r="C1547" s="23" t="s">
        <v/>
      </c>
      <c r="D1547" s="32" t="s">
        <v>5982</v>
      </c>
      <c r="E1547" s="32">
        <v/>
      </c>
      <c r="F1547" s="33">
        <v/>
      </c>
      <c r="G1547" s="34">
        <v/>
      </c>
      <c r="H1547" s="35">
        <v/>
      </c>
      <c r="I1547" s="36">
        <f>ROUND(SUM(I1544:I1546),2)</f>
        <v>120.00</v>
      </c>
      <c r="J1547" s="32">
        <v>3.32</v>
      </c>
      <c r="K1547" s="32">
        <f>ROUND(PRODUCT(I1547:J1547),2)</f>
        <v>398.40</v>
      </c>
      <c r="L1547" s="32" t="s">
        <v/>
      </c>
      <c r="M1547" s="32" t="s">
        <v/>
      </c>
      <c r="N1547" s="32" t="s">
        <v/>
      </c>
      <!--$VAR_NUOVA_CELLA_PREZZI$-->
    </row>
    <row r="1548" spans="1:16" ht="10.5" customHeight="1" thickTop="1" thickBot="1">
      <c r="B1548" s="32" t="s">
        <v/>
      </c>
      <c r="C1548" s="23" t="s">
        <v/>
      </c>
      <c r="D1548" s="32" t="s">
        <v>5988</v>
      </c>
      <c r="E1548" s="32">
        <v/>
      </c>
      <c r="F1548" s="33">
        <v/>
      </c>
      <c r="G1548" s="34">
        <v/>
      </c>
      <c r="H1548" s="35">
        <v/>
      </c>
      <c r="I1548" s="36">
        <f/>
        <v/>
      </c>
      <c r="J1548" s="32">
        <v/>
      </c>
      <c r="K1548" s="32">
        <f/>
        <v/>
      </c>
      <c r="L1548" s="32" t="s">
        <v/>
      </c>
      <c r="M1548" s="32" t="s">
        <v/>
      </c>
      <c r="N1548" s="32" t="s">
        <v/>
      </c>
      <!--$VAR_NUOVA_CELLA_PREZZI$-->
    </row>
    <row r="1549" spans="1:16" ht="98.3333333333333" customHeight="1" thickTop="1" thickBot="1">
      <c r="B1549" s="32" t="s">
        <v>5989</v>
      </c>
      <c r="C1549" s="23" t="s">
        <v>5990</v>
      </c>
      <c r="D1549" s="62" t="s">
        <v>5991</v>
      </c>
      <c r="E1549" s="32">
        <v/>
      </c>
      <c r="F1549" s="33">
        <v/>
      </c>
      <c r="G1549" s="34">
        <v/>
      </c>
      <c r="H1549" s="35">
        <v/>
      </c>
      <c r="I1549" s="36">
        <f/>
        <v/>
      </c>
      <c r="J1549" s="32">
        <v/>
      </c>
      <c r="K1549" s="32">
        <f/>
        <v/>
      </c>
      <c r="L1549" s="32" t="s">
        <v/>
      </c>
      <c r="M1549" s="32" t="s">
        <v/>
      </c>
      <c r="N1549" s="32" t="s">
        <v/>
      </c>
      <!--$VAR_NUOVA_CELLA_PREZZI$-->
    </row>
    <row r="1550" spans="1:16" ht="10.5" customHeight="1" thickTop="1" thickBot="1">
      <c r="B1550" s="32" t="s">
        <v/>
      </c>
      <c r="C1550" s="23" t="s">
        <v/>
      </c>
      <c r="D1550" s="23" t="s">
        <v>5992</v>
      </c>
      <c r="E1550" s="32">
        <v/>
      </c>
      <c r="F1550" s="33">
        <v/>
      </c>
      <c r="G1550" s="34">
        <v/>
      </c>
      <c r="H1550" s="35">
        <v/>
      </c>
      <c r="I1550" s="36">
        <f/>
        <v/>
      </c>
      <c r="J1550" s="32">
        <v/>
      </c>
      <c r="K1550" s="32">
        <f/>
        <v/>
      </c>
      <c r="L1550" s="32" t="s">
        <v/>
      </c>
      <c r="M1550" s="32" t="s">
        <v/>
      </c>
      <c r="N1550" s="32" t="s">
        <v/>
      </c>
      <!--$VAR_NUOVA_CELLA_PREZZI$-->
    </row>
    <row r="1551" spans="1:16" ht="10.5" customHeight="1" thickTop="1" thickBot="1">
      <c r="B1551" s="32" t="s">
        <v/>
      </c>
      <c r="C1551" s="23" t="s">
        <v/>
      </c>
      <c r="D1551" s="23" t="s">
        <v>5993</v>
      </c>
      <c r="E1551" s="32">
        <v>400.00</v>
      </c>
      <c r="F1551" s="33">
        <v/>
      </c>
      <c r="G1551" s="34">
        <v/>
      </c>
      <c r="H1551" s="35">
        <v/>
      </c>
      <c r="I1551" s="36">
        <f>ROUND(PRODUCT(E1551:H1551),2)</f>
        <v>400.00</v>
      </c>
      <c r="J1551" s="32">
        <v/>
      </c>
      <c r="K1551" s="32">
        <f/>
        <v/>
      </c>
      <c r="L1551" s="32" t="s">
        <v/>
      </c>
      <c r="M1551" s="32" t="s">
        <v/>
      </c>
      <c r="N1551" s="32" t="s">
        <v/>
      </c>
      <!--$VAR_NUOVA_CELLA_PREZZI$-->
    </row>
    <row r="1552" spans="1:16" ht="10.5" customHeight="1" thickTop="1" thickBot="1">
      <c r="B1552" s="32" t="s">
        <v/>
      </c>
      <c r="C1552" s="23" t="s">
        <v/>
      </c>
      <c r="D1552" s="32" t="s">
        <v/>
      </c>
      <c r="E1552" s="32">
        <v/>
      </c>
      <c r="F1552" s="33">
        <v/>
      </c>
      <c r="G1552" s="34">
        <v/>
      </c>
      <c r="H1552" s="35">
        <v/>
      </c>
      <c r="I1552" s="36">
        <f/>
        <v/>
      </c>
      <c r="J1552" s="32">
        <v/>
      </c>
      <c r="K1552" s="32">
        <f/>
        <v/>
      </c>
      <c r="L1552" s="32" t="s">
        <v/>
      </c>
      <c r="M1552" s="32" t="s">
        <v/>
      </c>
      <c r="N1552" s="32" t="s">
        <v>6000</v>
      </c>
      <!--$VAR_NUOVA_CELLA_PREZZI$-->
    </row>
    <row r="1553" spans="1:16" ht="10.5" customHeight="1" thickTop="1" thickBot="1">
      <c r="B1553" s="32" t="s">
        <v/>
      </c>
      <c r="C1553" s="23" t="s">
        <v/>
      </c>
      <c r="D1553" s="32" t="s">
        <v>6001</v>
      </c>
      <c r="E1553" s="32">
        <v/>
      </c>
      <c r="F1553" s="33">
        <v/>
      </c>
      <c r="G1553" s="34">
        <v/>
      </c>
      <c r="H1553" s="35">
        <v/>
      </c>
      <c r="I1553" s="36">
        <f>ROUND(SUM(I1550:I1552),2)</f>
        <v>400.00</v>
      </c>
      <c r="J1553" s="32">
        <v>47.68</v>
      </c>
      <c r="K1553" s="32">
        <f>ROUND(PRODUCT(I1553:J1553),2)</f>
        <v>19072.00</v>
      </c>
      <c r="L1553" s="32" t="s">
        <v/>
      </c>
      <c r="M1553" s="32" t="s">
        <v/>
      </c>
      <c r="N1553" s="32" t="s">
        <v/>
      </c>
      <!--$VAR_NUOVA_CELLA_PREZZI$-->
    </row>
    <row r="1554" spans="1:16" ht="10.5" customHeight="1" thickTop="1" thickBot="1">
      <c r="B1554" s="32" t="s">
        <v/>
      </c>
      <c r="C1554" s="23" t="s">
        <v/>
      </c>
      <c r="D1554" s="32" t="s">
        <v>6007</v>
      </c>
      <c r="E1554" s="32">
        <v/>
      </c>
      <c r="F1554" s="33">
        <v/>
      </c>
      <c r="G1554" s="34">
        <v/>
      </c>
      <c r="H1554" s="35">
        <v/>
      </c>
      <c r="I1554" s="36">
        <f/>
        <v/>
      </c>
      <c r="J1554" s="32">
        <v/>
      </c>
      <c r="K1554" s="32">
        <f/>
        <v/>
      </c>
      <c r="L1554" s="32" t="s">
        <v/>
      </c>
      <c r="M1554" s="32" t="s">
        <v/>
      </c>
      <c r="N1554" s="32" t="s">
        <v/>
      </c>
      <!--$VAR_NUOVA_CELLA_PREZZI$-->
    </row>
    <row r="1555" spans="1:16" ht="60.3333333333333" customHeight="1" thickTop="1" thickBot="1">
      <c r="B1555" s="32" t="s">
        <v>6008</v>
      </c>
      <c r="C1555" s="23" t="s">
        <v>6009</v>
      </c>
      <c r="D1555" s="62" t="s">
        <v>6010</v>
      </c>
      <c r="E1555" s="32">
        <v/>
      </c>
      <c r="F1555" s="33">
        <v/>
      </c>
      <c r="G1555" s="34">
        <v/>
      </c>
      <c r="H1555" s="35">
        <v/>
      </c>
      <c r="I1555" s="36">
        <f/>
        <v/>
      </c>
      <c r="J1555" s="32">
        <v/>
      </c>
      <c r="K1555" s="32">
        <f/>
        <v/>
      </c>
      <c r="L1555" s="32" t="s">
        <v/>
      </c>
      <c r="M1555" s="32" t="s">
        <v/>
      </c>
      <c r="N1555" s="32" t="s">
        <v/>
      </c>
      <!--$VAR_NUOVA_CELLA_PREZZI$-->
    </row>
    <row r="1556" spans="1:16" ht="10.5" customHeight="1" thickTop="1" thickBot="1">
      <c r="B1556" s="32" t="s">
        <v/>
      </c>
      <c r="C1556" s="23" t="s">
        <v/>
      </c>
      <c r="D1556" s="23" t="s">
        <v>6011</v>
      </c>
      <c r="E1556" s="32">
        <v/>
      </c>
      <c r="F1556" s="33">
        <v/>
      </c>
      <c r="G1556" s="34">
        <v/>
      </c>
      <c r="H1556" s="35">
        <v/>
      </c>
      <c r="I1556" s="36">
        <f/>
        <v/>
      </c>
      <c r="J1556" s="32">
        <v/>
      </c>
      <c r="K1556" s="32">
        <f/>
        <v/>
      </c>
      <c r="L1556" s="32" t="s">
        <v/>
      </c>
      <c r="M1556" s="32" t="s">
        <v/>
      </c>
      <c r="N1556" s="32" t="s">
        <v/>
      </c>
      <!--$VAR_NUOVA_CELLA_PREZZI$-->
    </row>
    <row r="1557" spans="1:16" ht="10.5" customHeight="1" thickTop="1" thickBot="1">
      <c r="B1557" s="32" t="s">
        <v/>
      </c>
      <c r="C1557" s="23" t="s">
        <v/>
      </c>
      <c r="D1557" s="23" t="s">
        <v>6012</v>
      </c>
      <c r="E1557" s="32">
        <v>80.00</v>
      </c>
      <c r="F1557" s="33">
        <v/>
      </c>
      <c r="G1557" s="34">
        <v/>
      </c>
      <c r="H1557" s="35">
        <v/>
      </c>
      <c r="I1557" s="36">
        <f>ROUND(PRODUCT(E1557:H1557),2)</f>
        <v>80.00</v>
      </c>
      <c r="J1557" s="32">
        <v/>
      </c>
      <c r="K1557" s="32">
        <f/>
        <v/>
      </c>
      <c r="L1557" s="32" t="s">
        <v/>
      </c>
      <c r="M1557" s="32" t="s">
        <v/>
      </c>
      <c r="N1557" s="32" t="s">
        <v/>
      </c>
      <!--$VAR_NUOVA_CELLA_PREZZI$-->
    </row>
    <row r="1558" spans="1:16" ht="10.5" customHeight="1" thickTop="1" thickBot="1">
      <c r="B1558" s="32" t="s">
        <v/>
      </c>
      <c r="C1558" s="23" t="s">
        <v/>
      </c>
      <c r="D1558" s="32" t="s">
        <v/>
      </c>
      <c r="E1558" s="32">
        <v/>
      </c>
      <c r="F1558" s="33">
        <v/>
      </c>
      <c r="G1558" s="34">
        <v/>
      </c>
      <c r="H1558" s="35">
        <v/>
      </c>
      <c r="I1558" s="36">
        <f/>
        <v/>
      </c>
      <c r="J1558" s="32">
        <v/>
      </c>
      <c r="K1558" s="32">
        <f/>
        <v/>
      </c>
      <c r="L1558" s="32" t="s">
        <v/>
      </c>
      <c r="M1558" s="32" t="s">
        <v/>
      </c>
      <c r="N1558" s="32" t="s">
        <v>6019</v>
      </c>
      <!--$VAR_NUOVA_CELLA_PREZZI$-->
    </row>
    <row r="1559" spans="1:16" ht="10.5" customHeight="1" thickTop="1" thickBot="1">
      <c r="B1559" s="32" t="s">
        <v/>
      </c>
      <c r="C1559" s="23" t="s">
        <v/>
      </c>
      <c r="D1559" s="32" t="s">
        <v>6020</v>
      </c>
      <c r="E1559" s="32">
        <v/>
      </c>
      <c r="F1559" s="33">
        <v/>
      </c>
      <c r="G1559" s="34">
        <v/>
      </c>
      <c r="H1559" s="35">
        <v/>
      </c>
      <c r="I1559" s="36">
        <f>ROUND(SUM(I1556:I1558),2)</f>
        <v>80.00</v>
      </c>
      <c r="J1559" s="32">
        <v>74.36</v>
      </c>
      <c r="K1559" s="32">
        <f>ROUND(PRODUCT(I1559:J1559),2)</f>
        <v>5948.80</v>
      </c>
      <c r="L1559" s="32" t="s">
        <v/>
      </c>
      <c r="M1559" s="32" t="s">
        <v/>
      </c>
      <c r="N1559" s="32" t="s">
        <v/>
      </c>
      <!--$VAR_NUOVA_CELLA_PREZZI$-->
    </row>
    <row r="1560" spans="1:16" ht="10.5" customHeight="1" thickTop="1" thickBot="1">
      <c r="B1560" s="32" t="s">
        <v/>
      </c>
      <c r="C1560" s="23" t="s">
        <v/>
      </c>
      <c r="D1560" s="32" t="s">
        <v>6026</v>
      </c>
      <c r="E1560" s="32">
        <v/>
      </c>
      <c r="F1560" s="33">
        <v/>
      </c>
      <c r="G1560" s="34">
        <v/>
      </c>
      <c r="H1560" s="35">
        <v/>
      </c>
      <c r="I1560" s="36">
        <f/>
        <v/>
      </c>
      <c r="J1560" s="32">
        <v/>
      </c>
      <c r="K1560" s="32">
        <f/>
        <v/>
      </c>
      <c r="L1560" s="32" t="s">
        <v/>
      </c>
      <c r="M1560" s="32" t="s">
        <v/>
      </c>
      <c r="N1560" s="32" t="s">
        <v/>
      </c>
      <!--$VAR_NUOVA_CELLA_PREZZI$-->
    </row>
    <row r="1561" spans="1:16" ht="55.1666666666667" customHeight="1" thickTop="1" thickBot="1">
      <c r="B1561" s="32" t="s">
        <v>6027</v>
      </c>
      <c r="C1561" s="23" t="s">
        <v>6028</v>
      </c>
      <c r="D1561" s="62" t="s">
        <v>6029</v>
      </c>
      <c r="E1561" s="32">
        <v/>
      </c>
      <c r="F1561" s="33">
        <v/>
      </c>
      <c r="G1561" s="34">
        <v/>
      </c>
      <c r="H1561" s="35">
        <v/>
      </c>
      <c r="I1561" s="36">
        <f/>
        <v/>
      </c>
      <c r="J1561" s="32">
        <v/>
      </c>
      <c r="K1561" s="32">
        <f/>
        <v/>
      </c>
      <c r="L1561" s="32" t="s">
        <v/>
      </c>
      <c r="M1561" s="32" t="s">
        <v/>
      </c>
      <c r="N1561" s="32" t="s">
        <v/>
      </c>
      <!--$VAR_NUOVA_CELLA_PREZZI$-->
    </row>
    <row r="1562" spans="1:16" ht="10.5" customHeight="1" thickTop="1" thickBot="1">
      <c r="B1562" s="32" t="s">
        <v/>
      </c>
      <c r="C1562" s="23" t="s">
        <v/>
      </c>
      <c r="D1562" s="23" t="s">
        <v>6030</v>
      </c>
      <c r="E1562" s="32">
        <v/>
      </c>
      <c r="F1562" s="33">
        <v/>
      </c>
      <c r="G1562" s="34">
        <v/>
      </c>
      <c r="H1562" s="35">
        <v/>
      </c>
      <c r="I1562" s="36">
        <f/>
        <v/>
      </c>
      <c r="J1562" s="32">
        <v/>
      </c>
      <c r="K1562" s="32">
        <f/>
        <v/>
      </c>
      <c r="L1562" s="32" t="s">
        <v/>
      </c>
      <c r="M1562" s="32" t="s">
        <v/>
      </c>
      <c r="N1562" s="32" t="s">
        <v/>
      </c>
      <!--$VAR_NUOVA_CELLA_PREZZI$-->
    </row>
    <row r="1563" spans="1:16" ht="10.5" customHeight="1" thickTop="1" thickBot="1">
      <c r="B1563" s="32" t="s">
        <v/>
      </c>
      <c r="C1563" s="23" t="s">
        <v/>
      </c>
      <c r="D1563" s="23" t="s">
        <v>6031</v>
      </c>
      <c r="E1563" s="32">
        <v>310.00</v>
      </c>
      <c r="F1563" s="33">
        <v/>
      </c>
      <c r="G1563" s="34">
        <v/>
      </c>
      <c r="H1563" s="35">
        <v/>
      </c>
      <c r="I1563" s="36">
        <f>ROUND(PRODUCT(E1563:H1563),2)</f>
        <v>310.00</v>
      </c>
      <c r="J1563" s="32">
        <v/>
      </c>
      <c r="K1563" s="32">
        <f/>
        <v/>
      </c>
      <c r="L1563" s="32" t="s">
        <v/>
      </c>
      <c r="M1563" s="32" t="s">
        <v/>
      </c>
      <c r="N1563" s="32" t="s">
        <v/>
      </c>
      <!--$VAR_NUOVA_CELLA_PREZZI$-->
    </row>
    <row r="1564" spans="1:16" ht="10.5" customHeight="1" thickTop="1" thickBot="1">
      <c r="B1564" s="32" t="s">
        <v/>
      </c>
      <c r="C1564" s="23" t="s">
        <v/>
      </c>
      <c r="D1564" s="32" t="s">
        <v/>
      </c>
      <c r="E1564" s="32">
        <v/>
      </c>
      <c r="F1564" s="33">
        <v/>
      </c>
      <c r="G1564" s="34">
        <v/>
      </c>
      <c r="H1564" s="35">
        <v/>
      </c>
      <c r="I1564" s="36">
        <f/>
        <v/>
      </c>
      <c r="J1564" s="32">
        <v/>
      </c>
      <c r="K1564" s="32">
        <f/>
        <v/>
      </c>
      <c r="L1564" s="32" t="s">
        <v/>
      </c>
      <c r="M1564" s="32" t="s">
        <v/>
      </c>
      <c r="N1564" s="32" t="s">
        <v>6038</v>
      </c>
      <!--$VAR_NUOVA_CELLA_PREZZI$-->
    </row>
    <row r="1565" spans="1:16" ht="10.5" customHeight="1" thickTop="1" thickBot="1">
      <c r="B1565" s="32" t="s">
        <v/>
      </c>
      <c r="C1565" s="23" t="s">
        <v/>
      </c>
      <c r="D1565" s="32" t="s">
        <v>6039</v>
      </c>
      <c r="E1565" s="32">
        <v/>
      </c>
      <c r="F1565" s="33">
        <v/>
      </c>
      <c r="G1565" s="34">
        <v/>
      </c>
      <c r="H1565" s="35">
        <v/>
      </c>
      <c r="I1565" s="36">
        <f>ROUND(SUM(I1562:I1564),2)</f>
        <v>310.00</v>
      </c>
      <c r="J1565" s="32">
        <v>12.92</v>
      </c>
      <c r="K1565" s="32">
        <f>ROUND(PRODUCT(I1565:J1565),2)</f>
        <v>4005.20</v>
      </c>
      <c r="L1565" s="32" t="s">
        <v/>
      </c>
      <c r="M1565" s="32" t="s">
        <v/>
      </c>
      <c r="N1565" s="32" t="s">
        <v/>
      </c>
      <!--$VAR_NUOVA_CELLA_PREZZI$-->
    </row>
    <row r="1566" spans="1:16" ht="10.5" customHeight="1" thickTop="1" thickBot="1">
      <c r="B1566" s="32" t="s">
        <v/>
      </c>
      <c r="C1566" s="23" t="s">
        <v/>
      </c>
      <c r="D1566" s="32" t="s">
        <v>6045</v>
      </c>
      <c r="E1566" s="32">
        <v/>
      </c>
      <c r="F1566" s="33">
        <v/>
      </c>
      <c r="G1566" s="34">
        <v/>
      </c>
      <c r="H1566" s="35">
        <v/>
      </c>
      <c r="I1566" s="36">
        <f/>
        <v/>
      </c>
      <c r="J1566" s="32">
        <v/>
      </c>
      <c r="K1566" s="32">
        <f/>
        <v/>
      </c>
      <c r="L1566" s="32" t="s">
        <v/>
      </c>
      <c r="M1566" s="32" t="s">
        <v/>
      </c>
      <c r="N1566" s="32" t="s">
        <v/>
      </c>
      <!--$VAR_NUOVA_CELLA_PREZZI$-->
    </row>
    <row r="1567" spans="1:16" ht="68" customHeight="1" thickTop="1" thickBot="1">
      <c r="B1567" s="32" t="s">
        <v>6046</v>
      </c>
      <c r="C1567" s="23" t="s">
        <v>6047</v>
      </c>
      <c r="D1567" s="62" t="s">
        <v>6048</v>
      </c>
      <c r="E1567" s="32">
        <v/>
      </c>
      <c r="F1567" s="33">
        <v/>
      </c>
      <c r="G1567" s="34">
        <v/>
      </c>
      <c r="H1567" s="35">
        <v/>
      </c>
      <c r="I1567" s="36">
        <f/>
        <v/>
      </c>
      <c r="J1567" s="32">
        <v/>
      </c>
      <c r="K1567" s="32">
        <f/>
        <v/>
      </c>
      <c r="L1567" s="32" t="s">
        <v/>
      </c>
      <c r="M1567" s="32" t="s">
        <v/>
      </c>
      <c r="N1567" s="32" t="s">
        <v/>
      </c>
      <!--$VAR_NUOVA_CELLA_PREZZI$-->
    </row>
    <row r="1568" spans="1:16" ht="10.5" customHeight="1" thickTop="1" thickBot="1">
      <c r="B1568" s="32" t="s">
        <v/>
      </c>
      <c r="C1568" s="23" t="s">
        <v/>
      </c>
      <c r="D1568" s="23" t="s">
        <v>6049</v>
      </c>
      <c r="E1568" s="32">
        <v/>
      </c>
      <c r="F1568" s="33">
        <v/>
      </c>
      <c r="G1568" s="34">
        <v/>
      </c>
      <c r="H1568" s="35">
        <v/>
      </c>
      <c r="I1568" s="36">
        <f/>
        <v/>
      </c>
      <c r="J1568" s="32">
        <v/>
      </c>
      <c r="K1568" s="32">
        <f/>
        <v/>
      </c>
      <c r="L1568" s="32" t="s">
        <v/>
      </c>
      <c r="M1568" s="32" t="s">
        <v/>
      </c>
      <c r="N1568" s="32" t="s">
        <v/>
      </c>
      <!--$VAR_NUOVA_CELLA_PREZZI$-->
    </row>
    <row r="1569" spans="1:16" ht="10.5" customHeight="1" thickTop="1" thickBot="1">
      <c r="B1569" s="32" t="s">
        <v/>
      </c>
      <c r="C1569" s="23" t="s">
        <v/>
      </c>
      <c r="D1569" s="23" t="s">
        <v>6050</v>
      </c>
      <c r="E1569" s="32">
        <v>10.00</v>
      </c>
      <c r="F1569" s="33">
        <v/>
      </c>
      <c r="G1569" s="34">
        <v/>
      </c>
      <c r="H1569" s="35">
        <v/>
      </c>
      <c r="I1569" s="36">
        <f>ROUND(PRODUCT(E1569:H1569),2)</f>
        <v>10.00</v>
      </c>
      <c r="J1569" s="32">
        <v/>
      </c>
      <c r="K1569" s="32">
        <f/>
        <v/>
      </c>
      <c r="L1569" s="32" t="s">
        <v/>
      </c>
      <c r="M1569" s="32" t="s">
        <v/>
      </c>
      <c r="N1569" s="32" t="s">
        <v/>
      </c>
      <!--$VAR_NUOVA_CELLA_PREZZI$-->
    </row>
    <row r="1570" spans="1:16" ht="10.5" customHeight="1" thickTop="1" thickBot="1">
      <c r="B1570" s="32" t="s">
        <v/>
      </c>
      <c r="C1570" s="23" t="s">
        <v/>
      </c>
      <c r="D1570" s="32" t="s">
        <v/>
      </c>
      <c r="E1570" s="32">
        <v/>
      </c>
      <c r="F1570" s="33">
        <v/>
      </c>
      <c r="G1570" s="34">
        <v/>
      </c>
      <c r="H1570" s="35">
        <v/>
      </c>
      <c r="I1570" s="36">
        <f/>
        <v/>
      </c>
      <c r="J1570" s="32">
        <v/>
      </c>
      <c r="K1570" s="32">
        <f/>
        <v/>
      </c>
      <c r="L1570" s="32" t="s">
        <v/>
      </c>
      <c r="M1570" s="32" t="s">
        <v/>
      </c>
      <c r="N1570" s="32" t="s">
        <v>6057</v>
      </c>
      <!--$VAR_NUOVA_CELLA_PREZZI$-->
    </row>
    <row r="1571" spans="1:16" ht="10.5" customHeight="1" thickTop="1" thickBot="1">
      <c r="B1571" s="32" t="s">
        <v/>
      </c>
      <c r="C1571" s="23" t="s">
        <v/>
      </c>
      <c r="D1571" s="32" t="s">
        <v>6058</v>
      </c>
      <c r="E1571" s="32">
        <v/>
      </c>
      <c r="F1571" s="33">
        <v/>
      </c>
      <c r="G1571" s="34">
        <v/>
      </c>
      <c r="H1571" s="35">
        <v/>
      </c>
      <c r="I1571" s="36">
        <f>ROUND(SUM(I1568:I1570),2)</f>
        <v>10.00</v>
      </c>
      <c r="J1571" s="32">
        <v>73.08</v>
      </c>
      <c r="K1571" s="32">
        <f>ROUND(PRODUCT(I1571:J1571),2)</f>
        <v>730.80</v>
      </c>
      <c r="L1571" s="32" t="s">
        <v/>
      </c>
      <c r="M1571" s="32" t="s">
        <v/>
      </c>
      <c r="N1571" s="32" t="s">
        <v/>
      </c>
      <!--$VAR_NUOVA_CELLA_PREZZI$-->
    </row>
    <row r="1572" spans="1:16" ht="10.5" customHeight="1" thickTop="1" thickBot="1">
      <c r="B1572" s="32" t="s">
        <v/>
      </c>
      <c r="C1572" s="23" t="s">
        <v/>
      </c>
      <c r="D1572" s="32" t="s">
        <v>6064</v>
      </c>
      <c r="E1572" s="32">
        <v/>
      </c>
      <c r="F1572" s="33">
        <v/>
      </c>
      <c r="G1572" s="34">
        <v/>
      </c>
      <c r="H1572" s="35">
        <v/>
      </c>
      <c r="I1572" s="36">
        <f/>
        <v/>
      </c>
      <c r="J1572" s="32">
        <v/>
      </c>
      <c r="K1572" s="32">
        <f/>
        <v/>
      </c>
      <c r="L1572" s="32" t="s">
        <v/>
      </c>
      <c r="M1572" s="32" t="s">
        <v/>
      </c>
      <c r="N1572" s="32" t="s">
        <v/>
      </c>
      <!--$VAR_NUOVA_CELLA_PREZZI$-->
    </row>
    <row r="1573" spans="1:16" ht="28.6666666666667" customHeight="1" thickTop="1" thickBot="1">
      <c r="B1573" s="32" t="s">
        <v>6065</v>
      </c>
      <c r="C1573" s="23" t="s">
        <v>6066</v>
      </c>
      <c r="D1573" s="62" t="s">
        <v>6067</v>
      </c>
      <c r="E1573" s="32">
        <v/>
      </c>
      <c r="F1573" s="33">
        <v/>
      </c>
      <c r="G1573" s="34">
        <v/>
      </c>
      <c r="H1573" s="35">
        <v/>
      </c>
      <c r="I1573" s="36">
        <f/>
        <v/>
      </c>
      <c r="J1573" s="32">
        <v/>
      </c>
      <c r="K1573" s="32">
        <f/>
        <v/>
      </c>
      <c r="L1573" s="32" t="s">
        <v/>
      </c>
      <c r="M1573" s="32" t="s">
        <v/>
      </c>
      <c r="N1573" s="32" t="s">
        <v/>
      </c>
      <!--$VAR_NUOVA_CELLA_PREZZI$-->
    </row>
    <row r="1574" spans="1:16" ht="10.5" customHeight="1" thickTop="1" thickBot="1">
      <c r="B1574" s="32" t="s">
        <v/>
      </c>
      <c r="C1574" s="23" t="s">
        <v/>
      </c>
      <c r="D1574" s="23" t="s">
        <v>6068</v>
      </c>
      <c r="E1574" s="32">
        <v/>
      </c>
      <c r="F1574" s="33">
        <v/>
      </c>
      <c r="G1574" s="34">
        <v/>
      </c>
      <c r="H1574" s="35">
        <v/>
      </c>
      <c r="I1574" s="36">
        <f/>
        <v/>
      </c>
      <c r="J1574" s="32">
        <v/>
      </c>
      <c r="K1574" s="32">
        <f/>
        <v/>
      </c>
      <c r="L1574" s="32" t="s">
        <v/>
      </c>
      <c r="M1574" s="32" t="s">
        <v/>
      </c>
      <c r="N1574" s="32" t="s">
        <v/>
      </c>
      <!--$VAR_NUOVA_CELLA_PREZZI$-->
    </row>
    <row r="1575" spans="1:16" ht="10.5" customHeight="1" thickTop="1" thickBot="1">
      <c r="B1575" s="32" t="s">
        <v/>
      </c>
      <c r="C1575" s="23" t="s">
        <v/>
      </c>
      <c r="D1575" s="23" t="s">
        <v>6069</v>
      </c>
      <c r="E1575" s="32">
        <v>10.00</v>
      </c>
      <c r="F1575" s="33">
        <v/>
      </c>
      <c r="G1575" s="34">
        <v/>
      </c>
      <c r="H1575" s="35">
        <v/>
      </c>
      <c r="I1575" s="36">
        <f>ROUND(PRODUCT(E1575:H1575),2)</f>
        <v>10.00</v>
      </c>
      <c r="J1575" s="32">
        <v/>
      </c>
      <c r="K1575" s="32">
        <f/>
        <v/>
      </c>
      <c r="L1575" s="32" t="s">
        <v/>
      </c>
      <c r="M1575" s="32" t="s">
        <v/>
      </c>
      <c r="N1575" s="32" t="s">
        <v/>
      </c>
      <!--$VAR_NUOVA_CELLA_PREZZI$-->
    </row>
    <row r="1576" spans="1:16" ht="10.5" customHeight="1" thickTop="1" thickBot="1">
      <c r="B1576" s="32" t="s">
        <v/>
      </c>
      <c r="C1576" s="23" t="s">
        <v/>
      </c>
      <c r="D1576" s="32" t="s">
        <v/>
      </c>
      <c r="E1576" s="32">
        <v/>
      </c>
      <c r="F1576" s="33">
        <v/>
      </c>
      <c r="G1576" s="34">
        <v/>
      </c>
      <c r="H1576" s="35">
        <v/>
      </c>
      <c r="I1576" s="36">
        <f/>
        <v/>
      </c>
      <c r="J1576" s="32">
        <v/>
      </c>
      <c r="K1576" s="32">
        <f/>
        <v/>
      </c>
      <c r="L1576" s="32" t="s">
        <v/>
      </c>
      <c r="M1576" s="32" t="s">
        <v/>
      </c>
      <c r="N1576" s="32" t="s">
        <v>6076</v>
      </c>
      <!--$VAR_NUOVA_CELLA_PREZZI$-->
    </row>
    <row r="1577" spans="1:16" ht="10.5" customHeight="1" thickTop="1" thickBot="1">
      <c r="B1577" s="32" t="s">
        <v/>
      </c>
      <c r="C1577" s="23" t="s">
        <v/>
      </c>
      <c r="D1577" s="32" t="s">
        <v>6077</v>
      </c>
      <c r="E1577" s="32">
        <v/>
      </c>
      <c r="F1577" s="33">
        <v/>
      </c>
      <c r="G1577" s="34">
        <v/>
      </c>
      <c r="H1577" s="35">
        <v/>
      </c>
      <c r="I1577" s="36">
        <f>ROUND(SUM(I1574:I1576),2)</f>
        <v>10.00</v>
      </c>
      <c r="J1577" s="32">
        <v>45.21</v>
      </c>
      <c r="K1577" s="32">
        <f>ROUND(PRODUCT(I1577:J1577),2)</f>
        <v>452.10</v>
      </c>
      <c r="L1577" s="32" t="s">
        <v/>
      </c>
      <c r="M1577" s="32" t="s">
        <v/>
      </c>
      <c r="N1577" s="32" t="s">
        <v/>
      </c>
      <!--$VAR_NUOVA_CELLA_PREZZI$-->
    </row>
    <row r="1578" spans="1:16" ht="10.5" customHeight="1" thickTop="1" thickBot="1">
      <c r="B1578" s="32" t="s">
        <v/>
      </c>
      <c r="C1578" s="23" t="s">
        <v/>
      </c>
      <c r="D1578" s="32" t="s">
        <v>6083</v>
      </c>
      <c r="E1578" s="32">
        <v/>
      </c>
      <c r="F1578" s="33">
        <v/>
      </c>
      <c r="G1578" s="34">
        <v/>
      </c>
      <c r="H1578" s="35">
        <v/>
      </c>
      <c r="I1578" s="36">
        <f/>
        <v/>
      </c>
      <c r="J1578" s="32">
        <v/>
      </c>
      <c r="K1578" s="32">
        <f/>
        <v/>
      </c>
      <c r="L1578" s="32" t="s">
        <v/>
      </c>
      <c r="M1578" s="32" t="s">
        <v/>
      </c>
      <c r="N1578" s="32" t="s">
        <v/>
      </c>
      <!--$VAR_NUOVA_CELLA_PREZZI$-->
    </row>
    <row r="1579" spans="1:16" ht="122" customHeight="1" thickTop="1" thickBot="1">
      <c r="B1579" s="32" t="s">
        <v>6084</v>
      </c>
      <c r="C1579" s="23" t="s">
        <v>6085</v>
      </c>
      <c r="D1579" s="62" t="s">
        <v>6086</v>
      </c>
      <c r="E1579" s="32">
        <v/>
      </c>
      <c r="F1579" s="33">
        <v/>
      </c>
      <c r="G1579" s="34">
        <v/>
      </c>
      <c r="H1579" s="35">
        <v/>
      </c>
      <c r="I1579" s="36">
        <f/>
        <v/>
      </c>
      <c r="J1579" s="32">
        <v/>
      </c>
      <c r="K1579" s="32">
        <f/>
        <v/>
      </c>
      <c r="L1579" s="32" t="s">
        <v/>
      </c>
      <c r="M1579" s="32" t="s">
        <v/>
      </c>
      <c r="N1579" s="32" t="s">
        <v/>
      </c>
      <!--$VAR_NUOVA_CELLA_PREZZI$-->
    </row>
    <row r="1580" spans="1:16" ht="10.5" customHeight="1" thickTop="1" thickBot="1">
      <c r="B1580" s="32" t="s">
        <v/>
      </c>
      <c r="C1580" s="23" t="s">
        <v/>
      </c>
      <c r="D1580" s="23" t="s">
        <v>6087</v>
      </c>
      <c r="E1580" s="32">
        <v/>
      </c>
      <c r="F1580" s="33">
        <v/>
      </c>
      <c r="G1580" s="34">
        <v/>
      </c>
      <c r="H1580" s="35">
        <v/>
      </c>
      <c r="I1580" s="36">
        <f/>
        <v/>
      </c>
      <c r="J1580" s="32">
        <v/>
      </c>
      <c r="K1580" s="32">
        <f/>
        <v/>
      </c>
      <c r="L1580" s="32" t="s">
        <v/>
      </c>
      <c r="M1580" s="32" t="s">
        <v/>
      </c>
      <c r="N1580" s="32" t="s">
        <v/>
      </c>
      <!--$VAR_NUOVA_CELLA_PREZZI$-->
    </row>
    <row r="1581" spans="1:16" ht="10.5" customHeight="1" thickTop="1" thickBot="1">
      <c r="B1581" s="32" t="s">
        <v/>
      </c>
      <c r="C1581" s="23" t="s">
        <v/>
      </c>
      <c r="D1581" s="23" t="s">
        <v>6088</v>
      </c>
      <c r="E1581" s="32">
        <v>50.00</v>
      </c>
      <c r="F1581" s="33">
        <v/>
      </c>
      <c r="G1581" s="34">
        <v/>
      </c>
      <c r="H1581" s="35">
        <v/>
      </c>
      <c r="I1581" s="36">
        <f>ROUND(PRODUCT(E1581:H1581),2)</f>
        <v>50.00</v>
      </c>
      <c r="J1581" s="32">
        <v/>
      </c>
      <c r="K1581" s="32">
        <f/>
        <v/>
      </c>
      <c r="L1581" s="32" t="s">
        <v/>
      </c>
      <c r="M1581" s="32" t="s">
        <v/>
      </c>
      <c r="N1581" s="32" t="s">
        <v/>
      </c>
      <!--$VAR_NUOVA_CELLA_PREZZI$-->
    </row>
    <row r="1582" spans="1:16" ht="10.5" customHeight="1" thickTop="1" thickBot="1">
      <c r="B1582" s="32" t="s">
        <v/>
      </c>
      <c r="C1582" s="23" t="s">
        <v/>
      </c>
      <c r="D1582" s="32" t="s">
        <v/>
      </c>
      <c r="E1582" s="32">
        <v/>
      </c>
      <c r="F1582" s="33">
        <v/>
      </c>
      <c r="G1582" s="34">
        <v/>
      </c>
      <c r="H1582" s="35">
        <v/>
      </c>
      <c r="I1582" s="36">
        <f/>
        <v/>
      </c>
      <c r="J1582" s="32">
        <v/>
      </c>
      <c r="K1582" s="32">
        <f/>
        <v/>
      </c>
      <c r="L1582" s="32" t="s">
        <v/>
      </c>
      <c r="M1582" s="32" t="s">
        <v/>
      </c>
      <c r="N1582" s="32" t="s">
        <v>6095</v>
      </c>
      <!--$VAR_NUOVA_CELLA_PREZZI$-->
    </row>
    <row r="1583" spans="1:16" ht="10.5" customHeight="1" thickTop="1" thickBot="1">
      <c r="B1583" s="32" t="s">
        <v/>
      </c>
      <c r="C1583" s="23" t="s">
        <v/>
      </c>
      <c r="D1583" s="32" t="s">
        <v>6096</v>
      </c>
      <c r="E1583" s="32">
        <v/>
      </c>
      <c r="F1583" s="33">
        <v/>
      </c>
      <c r="G1583" s="34">
        <v/>
      </c>
      <c r="H1583" s="35">
        <v/>
      </c>
      <c r="I1583" s="36">
        <f>ROUND(SUM(I1580:I1582),2)</f>
        <v>50.00</v>
      </c>
      <c r="J1583" s="32">
        <v>5.85</v>
      </c>
      <c r="K1583" s="32">
        <f>ROUND(PRODUCT(I1583:J1583),2)</f>
        <v>292.50</v>
      </c>
      <c r="L1583" s="32" t="s">
        <v/>
      </c>
      <c r="M1583" s="32" t="s">
        <v/>
      </c>
      <c r="N1583" s="32" t="s">
        <v/>
      </c>
      <!--$VAR_NUOVA_CELLA_PREZZI$-->
    </row>
    <row r="1584" spans="1:16" ht="10.5" customHeight="1" thickTop="1" thickBot="1">
      <c r="B1584" s="32" t="s">
        <v/>
      </c>
      <c r="C1584" s="23" t="s">
        <v/>
      </c>
      <c r="D1584" s="32" t="s">
        <v>6102</v>
      </c>
      <c r="E1584" s="32">
        <v/>
      </c>
      <c r="F1584" s="33">
        <v/>
      </c>
      <c r="G1584" s="34">
        <v/>
      </c>
      <c r="H1584" s="35">
        <v/>
      </c>
      <c r="I1584" s="36">
        <f/>
        <v/>
      </c>
      <c r="J1584" s="32">
        <v/>
      </c>
      <c r="K1584" s="32">
        <f/>
        <v/>
      </c>
      <c r="L1584" s="32" t="s">
        <v/>
      </c>
      <c r="M1584" s="32" t="s">
        <v/>
      </c>
      <c r="N1584" s="32" t="s">
        <v/>
      </c>
      <!--$VAR_NUOVA_CELLA_PREZZI$-->
    </row>
    <row r="1585" spans="1:16" ht="122" customHeight="1" thickTop="1" thickBot="1">
      <c r="B1585" s="32" t="s">
        <v>6103</v>
      </c>
      <c r="C1585" s="23" t="s">
        <v>6104</v>
      </c>
      <c r="D1585" s="62" t="s">
        <v>6105</v>
      </c>
      <c r="E1585" s="32">
        <v/>
      </c>
      <c r="F1585" s="33">
        <v/>
      </c>
      <c r="G1585" s="34">
        <v/>
      </c>
      <c r="H1585" s="35">
        <v/>
      </c>
      <c r="I1585" s="36">
        <f/>
        <v/>
      </c>
      <c r="J1585" s="32">
        <v/>
      </c>
      <c r="K1585" s="32">
        <f/>
        <v/>
      </c>
      <c r="L1585" s="32" t="s">
        <v/>
      </c>
      <c r="M1585" s="32" t="s">
        <v/>
      </c>
      <c r="N1585" s="32" t="s">
        <v/>
      </c>
      <!--$VAR_NUOVA_CELLA_PREZZI$-->
    </row>
    <row r="1586" spans="1:16" ht="10.5" customHeight="1" thickTop="1" thickBot="1">
      <c r="B1586" s="32" t="s">
        <v/>
      </c>
      <c r="C1586" s="23" t="s">
        <v/>
      </c>
      <c r="D1586" s="23" t="s">
        <v>6106</v>
      </c>
      <c r="E1586" s="32">
        <v/>
      </c>
      <c r="F1586" s="33">
        <v/>
      </c>
      <c r="G1586" s="34">
        <v/>
      </c>
      <c r="H1586" s="35">
        <v/>
      </c>
      <c r="I1586" s="36">
        <f/>
        <v/>
      </c>
      <c r="J1586" s="32">
        <v/>
      </c>
      <c r="K1586" s="32">
        <f/>
        <v/>
      </c>
      <c r="L1586" s="32" t="s">
        <v/>
      </c>
      <c r="M1586" s="32" t="s">
        <v/>
      </c>
      <c r="N1586" s="32" t="s">
        <v/>
      </c>
      <!--$VAR_NUOVA_CELLA_PREZZI$-->
    </row>
    <row r="1587" spans="1:16" ht="10.5" customHeight="1" thickTop="1" thickBot="1">
      <c r="B1587" s="32" t="s">
        <v/>
      </c>
      <c r="C1587" s="23" t="s">
        <v/>
      </c>
      <c r="D1587" s="23" t="s">
        <v>6107</v>
      </c>
      <c r="E1587" s="32">
        <v>300.00</v>
      </c>
      <c r="F1587" s="33">
        <v/>
      </c>
      <c r="G1587" s="34">
        <v/>
      </c>
      <c r="H1587" s="35">
        <v/>
      </c>
      <c r="I1587" s="36">
        <f>ROUND(PRODUCT(E1587:H1587),2)</f>
        <v>300.00</v>
      </c>
      <c r="J1587" s="32">
        <v/>
      </c>
      <c r="K1587" s="32">
        <f/>
        <v/>
      </c>
      <c r="L1587" s="32" t="s">
        <v/>
      </c>
      <c r="M1587" s="32" t="s">
        <v/>
      </c>
      <c r="N1587" s="32" t="s">
        <v/>
      </c>
      <!--$VAR_NUOVA_CELLA_PREZZI$-->
    </row>
    <row r="1588" spans="1:16" ht="10.5" customHeight="1" thickTop="1" thickBot="1">
      <c r="B1588" s="32" t="s">
        <v/>
      </c>
      <c r="C1588" s="23" t="s">
        <v/>
      </c>
      <c r="D1588" s="23" t="s">
        <v>6114</v>
      </c>
      <c r="E1588" s="32">
        <v>220.00</v>
      </c>
      <c r="F1588" s="33">
        <v/>
      </c>
      <c r="G1588" s="34">
        <v/>
      </c>
      <c r="H1588" s="35">
        <v/>
      </c>
      <c r="I1588" s="36">
        <f>ROUND(PRODUCT(E1588:H1588),2)</f>
        <v>220.00</v>
      </c>
      <c r="J1588" s="32">
        <v/>
      </c>
      <c r="K1588" s="32">
        <f/>
        <v/>
      </c>
      <c r="L1588" s="32" t="s">
        <v/>
      </c>
      <c r="M1588" s="32" t="s">
        <v/>
      </c>
      <c r="N1588" s="32" t="s">
        <v/>
      </c>
      <!--$VAR_NUOVA_CELLA_PREZZI$-->
    </row>
    <row r="1589" spans="1:16" ht="10.5" customHeight="1" thickTop="1" thickBot="1">
      <c r="B1589" s="32" t="s">
        <v/>
      </c>
      <c r="C1589" s="23" t="s">
        <v/>
      </c>
      <c r="D1589" s="32" t="s">
        <v/>
      </c>
      <c r="E1589" s="32">
        <v/>
      </c>
      <c r="F1589" s="33">
        <v/>
      </c>
      <c r="G1589" s="34">
        <v/>
      </c>
      <c r="H1589" s="35">
        <v/>
      </c>
      <c r="I1589" s="36">
        <f/>
        <v/>
      </c>
      <c r="J1589" s="32">
        <v/>
      </c>
      <c r="K1589" s="32">
        <f/>
        <v/>
      </c>
      <c r="L1589" s="32" t="s">
        <v/>
      </c>
      <c r="M1589" s="32" t="s">
        <v/>
      </c>
      <c r="N1589" s="32" t="s">
        <v>6121</v>
      </c>
      <!--$VAR_NUOVA_CELLA_PREZZI$-->
    </row>
    <row r="1590" spans="1:16" ht="10.5" customHeight="1" thickTop="1" thickBot="1">
      <c r="B1590" s="32" t="s">
        <v/>
      </c>
      <c r="C1590" s="23" t="s">
        <v/>
      </c>
      <c r="D1590" s="32" t="s">
        <v>6122</v>
      </c>
      <c r="E1590" s="32">
        <v/>
      </c>
      <c r="F1590" s="33">
        <v/>
      </c>
      <c r="G1590" s="34">
        <v/>
      </c>
      <c r="H1590" s="35">
        <v/>
      </c>
      <c r="I1590" s="36">
        <f>ROUND(SUM(I1586:I1589),2)</f>
        <v>520.00</v>
      </c>
      <c r="J1590" s="32">
        <v>7.26</v>
      </c>
      <c r="K1590" s="32">
        <f>ROUND(PRODUCT(I1590:J1590),2)</f>
        <v>3775.20</v>
      </c>
      <c r="L1590" s="32" t="s">
        <v/>
      </c>
      <c r="M1590" s="32" t="s">
        <v/>
      </c>
      <c r="N1590" s="32" t="s">
        <v/>
      </c>
      <!--$VAR_NUOVA_CELLA_PREZZI$-->
    </row>
    <row r="1591" spans="1:16" ht="10.5" customHeight="1" thickTop="1" thickBot="1">
      <c r="B1591" s="32" t="s">
        <v/>
      </c>
      <c r="C1591" s="23" t="s">
        <v/>
      </c>
      <c r="D1591" s="32" t="s">
        <v>6128</v>
      </c>
      <c r="E1591" s="32">
        <v/>
      </c>
      <c r="F1591" s="33">
        <v/>
      </c>
      <c r="G1591" s="34">
        <v/>
      </c>
      <c r="H1591" s="35">
        <v/>
      </c>
      <c r="I1591" s="36">
        <f/>
        <v/>
      </c>
      <c r="J1591" s="32">
        <v/>
      </c>
      <c r="K1591" s="32">
        <f/>
        <v/>
      </c>
      <c r="L1591" s="32" t="s">
        <v/>
      </c>
      <c r="M1591" s="32" t="s">
        <v/>
      </c>
      <c r="N1591" s="32" t="s">
        <v/>
      </c>
      <!--$VAR_NUOVA_CELLA_PREZZI$-->
    </row>
    <row r="1592" spans="1:16" ht="122" customHeight="1" thickTop="1" thickBot="1">
      <c r="B1592" s="32" t="s">
        <v>6129</v>
      </c>
      <c r="C1592" s="23" t="s">
        <v>6130</v>
      </c>
      <c r="D1592" s="62" t="s">
        <v>6131</v>
      </c>
      <c r="E1592" s="32">
        <v/>
      </c>
      <c r="F1592" s="33">
        <v/>
      </c>
      <c r="G1592" s="34">
        <v/>
      </c>
      <c r="H1592" s="35">
        <v/>
      </c>
      <c r="I1592" s="36">
        <f/>
        <v/>
      </c>
      <c r="J1592" s="32">
        <v/>
      </c>
      <c r="K1592" s="32">
        <f/>
        <v/>
      </c>
      <c r="L1592" s="32" t="s">
        <v/>
      </c>
      <c r="M1592" s="32" t="s">
        <v/>
      </c>
      <c r="N1592" s="32" t="s">
        <v/>
      </c>
      <!--$VAR_NUOVA_CELLA_PREZZI$-->
    </row>
    <row r="1593" spans="1:16" ht="10.5" customHeight="1" thickTop="1" thickBot="1">
      <c r="B1593" s="32" t="s">
        <v/>
      </c>
      <c r="C1593" s="23" t="s">
        <v/>
      </c>
      <c r="D1593" s="23" t="s">
        <v>6132</v>
      </c>
      <c r="E1593" s="32">
        <v/>
      </c>
      <c r="F1593" s="33">
        <v/>
      </c>
      <c r="G1593" s="34">
        <v/>
      </c>
      <c r="H1593" s="35">
        <v/>
      </c>
      <c r="I1593" s="36">
        <f/>
        <v/>
      </c>
      <c r="J1593" s="32">
        <v/>
      </c>
      <c r="K1593" s="32">
        <f/>
        <v/>
      </c>
      <c r="L1593" s="32" t="s">
        <v/>
      </c>
      <c r="M1593" s="32" t="s">
        <v/>
      </c>
      <c r="N1593" s="32" t="s">
        <v/>
      </c>
      <!--$VAR_NUOVA_CELLA_PREZZI$-->
    </row>
    <row r="1594" spans="1:16" ht="10.5" customHeight="1" thickTop="1" thickBot="1">
      <c r="B1594" s="32" t="s">
        <v/>
      </c>
      <c r="C1594" s="23" t="s">
        <v/>
      </c>
      <c r="D1594" s="23" t="s">
        <v>6133</v>
      </c>
      <c r="E1594" s="32">
        <v>300.00</v>
      </c>
      <c r="F1594" s="33">
        <v/>
      </c>
      <c r="G1594" s="34">
        <v/>
      </c>
      <c r="H1594" s="35">
        <v/>
      </c>
      <c r="I1594" s="36">
        <f>ROUND(PRODUCT(E1594:H1594),2)</f>
        <v>300.00</v>
      </c>
      <c r="J1594" s="32">
        <v/>
      </c>
      <c r="K1594" s="32">
        <f/>
        <v/>
      </c>
      <c r="L1594" s="32" t="s">
        <v/>
      </c>
      <c r="M1594" s="32" t="s">
        <v/>
      </c>
      <c r="N1594" s="32" t="s">
        <v/>
      </c>
      <!--$VAR_NUOVA_CELLA_PREZZI$-->
    </row>
    <row r="1595" spans="1:16" ht="10.5" customHeight="1" thickTop="1" thickBot="1">
      <c r="B1595" s="32" t="s">
        <v/>
      </c>
      <c r="C1595" s="23" t="s">
        <v/>
      </c>
      <c r="D1595" s="32" t="s">
        <v/>
      </c>
      <c r="E1595" s="32">
        <v/>
      </c>
      <c r="F1595" s="33">
        <v/>
      </c>
      <c r="G1595" s="34">
        <v/>
      </c>
      <c r="H1595" s="35">
        <v/>
      </c>
      <c r="I1595" s="36">
        <f/>
        <v/>
      </c>
      <c r="J1595" s="32">
        <v/>
      </c>
      <c r="K1595" s="32">
        <f/>
        <v/>
      </c>
      <c r="L1595" s="32" t="s">
        <v/>
      </c>
      <c r="M1595" s="32" t="s">
        <v/>
      </c>
      <c r="N1595" s="32" t="s">
        <v>6140</v>
      </c>
      <!--$VAR_NUOVA_CELLA_PREZZI$-->
    </row>
    <row r="1596" spans="1:16" ht="10.5" customHeight="1" thickTop="1" thickBot="1">
      <c r="B1596" s="32" t="s">
        <v/>
      </c>
      <c r="C1596" s="23" t="s">
        <v/>
      </c>
      <c r="D1596" s="32" t="s">
        <v>6141</v>
      </c>
      <c r="E1596" s="32">
        <v/>
      </c>
      <c r="F1596" s="33">
        <v/>
      </c>
      <c r="G1596" s="34">
        <v/>
      </c>
      <c r="H1596" s="35">
        <v/>
      </c>
      <c r="I1596" s="36">
        <f>ROUND(SUM(I1593:I1595),2)</f>
        <v>300.00</v>
      </c>
      <c r="J1596" s="32">
        <v>8.13</v>
      </c>
      <c r="K1596" s="32">
        <f>ROUND(PRODUCT(I1596:J1596),2)</f>
        <v>2439.00</v>
      </c>
      <c r="L1596" s="32" t="s">
        <v/>
      </c>
      <c r="M1596" s="32" t="s">
        <v/>
      </c>
      <c r="N1596" s="32" t="s">
        <v/>
      </c>
      <!--$VAR_NUOVA_CELLA_PREZZI$-->
    </row>
    <row r="1597" spans="1:16" ht="10.5" customHeight="1" thickTop="1" thickBot="1">
      <c r="B1597" s="32" t="s">
        <v/>
      </c>
      <c r="C1597" s="23" t="s">
        <v/>
      </c>
      <c r="D1597" s="32" t="s">
        <v>6147</v>
      </c>
      <c r="E1597" s="32">
        <v/>
      </c>
      <c r="F1597" s="33">
        <v/>
      </c>
      <c r="G1597" s="34">
        <v/>
      </c>
      <c r="H1597" s="35">
        <v/>
      </c>
      <c r="I1597" s="36">
        <f/>
        <v/>
      </c>
      <c r="J1597" s="32">
        <v/>
      </c>
      <c r="K1597" s="32">
        <f/>
        <v/>
      </c>
      <c r="L1597" s="32" t="s">
        <v/>
      </c>
      <c r="M1597" s="32" t="s">
        <v/>
      </c>
      <c r="N1597" s="32" t="s">
        <v/>
      </c>
      <!--$VAR_NUOVA_CELLA_PREZZI$-->
    </row>
    <row r="1598" spans="1:16" ht="71" customHeight="1" thickTop="1" thickBot="1">
      <c r="B1598" s="32" t="s">
        <v>6148</v>
      </c>
      <c r="C1598" s="23" t="s">
        <v>6149</v>
      </c>
      <c r="D1598" s="62" t="s">
        <v>6150</v>
      </c>
      <c r="E1598" s="32">
        <v/>
      </c>
      <c r="F1598" s="33">
        <v/>
      </c>
      <c r="G1598" s="34">
        <v/>
      </c>
      <c r="H1598" s="35">
        <v/>
      </c>
      <c r="I1598" s="36">
        <f/>
        <v/>
      </c>
      <c r="J1598" s="32">
        <v/>
      </c>
      <c r="K1598" s="32">
        <f/>
        <v/>
      </c>
      <c r="L1598" s="32" t="s">
        <v/>
      </c>
      <c r="M1598" s="32" t="s">
        <v/>
      </c>
      <c r="N1598" s="32" t="s">
        <v/>
      </c>
      <!--$VAR_NUOVA_CELLA_PREZZI$-->
    </row>
    <row r="1599" spans="1:16" ht="10.5" customHeight="1" thickTop="1" thickBot="1">
      <c r="B1599" s="32" t="s">
        <v/>
      </c>
      <c r="C1599" s="23" t="s">
        <v/>
      </c>
      <c r="D1599" s="23" t="s">
        <v>6151</v>
      </c>
      <c r="E1599" s="32">
        <v/>
      </c>
      <c r="F1599" s="33">
        <v/>
      </c>
      <c r="G1599" s="34">
        <v/>
      </c>
      <c r="H1599" s="35">
        <v/>
      </c>
      <c r="I1599" s="36">
        <f/>
        <v/>
      </c>
      <c r="J1599" s="32">
        <v/>
      </c>
      <c r="K1599" s="32">
        <f/>
        <v/>
      </c>
      <c r="L1599" s="32" t="s">
        <v/>
      </c>
      <c r="M1599" s="32" t="s">
        <v/>
      </c>
      <c r="N1599" s="32" t="s">
        <v/>
      </c>
      <!--$VAR_NUOVA_CELLA_PREZZI$-->
    </row>
    <row r="1600" spans="1:16" ht="10.5" customHeight="1" thickTop="1" thickBot="1">
      <c r="B1600" s="32" t="s">
        <v/>
      </c>
      <c r="C1600" s="23" t="s">
        <v/>
      </c>
      <c r="D1600" s="23" t="s">
        <v>6152</v>
      </c>
      <c r="E1600" s="32">
        <v>2.00</v>
      </c>
      <c r="F1600" s="33">
        <v/>
      </c>
      <c r="G1600" s="34">
        <v/>
      </c>
      <c r="H1600" s="35">
        <v/>
      </c>
      <c r="I1600" s="36">
        <f>ROUND(PRODUCT(E1600:H1600),2)</f>
        <v>2.00</v>
      </c>
      <c r="J1600" s="32">
        <v/>
      </c>
      <c r="K1600" s="32">
        <f/>
        <v/>
      </c>
      <c r="L1600" s="32" t="s">
        <v/>
      </c>
      <c r="M1600" s="32" t="s">
        <v/>
      </c>
      <c r="N1600" s="32" t="s">
        <v/>
      </c>
      <!--$VAR_NUOVA_CELLA_PREZZI$-->
    </row>
    <row r="1601" spans="1:16" ht="10.5" customHeight="1" thickTop="1" thickBot="1">
      <c r="B1601" s="32" t="s">
        <v/>
      </c>
      <c r="C1601" s="23" t="s">
        <v/>
      </c>
      <c r="D1601" s="32" t="s">
        <v/>
      </c>
      <c r="E1601" s="32">
        <v/>
      </c>
      <c r="F1601" s="33">
        <v/>
      </c>
      <c r="G1601" s="34">
        <v/>
      </c>
      <c r="H1601" s="35">
        <v/>
      </c>
      <c r="I1601" s="36">
        <f/>
        <v/>
      </c>
      <c r="J1601" s="32">
        <v/>
      </c>
      <c r="K1601" s="32">
        <f/>
        <v/>
      </c>
      <c r="L1601" s="32" t="s">
        <v/>
      </c>
      <c r="M1601" s="32" t="s">
        <v/>
      </c>
      <c r="N1601" s="32" t="s">
        <v>6159</v>
      </c>
      <!--$VAR_NUOVA_CELLA_PREZZI$-->
    </row>
    <row r="1602" spans="1:16" ht="10.5" customHeight="1" thickTop="1" thickBot="1">
      <c r="B1602" s="32" t="s">
        <v/>
      </c>
      <c r="C1602" s="23" t="s">
        <v/>
      </c>
      <c r="D1602" s="32" t="s">
        <v>6160</v>
      </c>
      <c r="E1602" s="32">
        <v/>
      </c>
      <c r="F1602" s="33">
        <v/>
      </c>
      <c r="G1602" s="34">
        <v/>
      </c>
      <c r="H1602" s="35">
        <v/>
      </c>
      <c r="I1602" s="36">
        <f>ROUND(SUM(I1599:I1601),2)</f>
        <v>2.00</v>
      </c>
      <c r="J1602" s="32">
        <v>79.97</v>
      </c>
      <c r="K1602" s="32">
        <f>ROUND(PRODUCT(I1602:J1602),2)</f>
        <v>159.94</v>
      </c>
      <c r="L1602" s="32" t="s">
        <v/>
      </c>
      <c r="M1602" s="32" t="s">
        <v/>
      </c>
      <c r="N1602" s="32" t="s">
        <v/>
      </c>
      <!--$VAR_NUOVA_CELLA_PREZZI$-->
    </row>
    <row r="1603" spans="1:16" ht="10.5" customHeight="1" thickTop="1" thickBot="1">
      <c r="B1603" s="32" t="s">
        <v/>
      </c>
      <c r="C1603" s="23" t="s">
        <v/>
      </c>
      <c r="D1603" s="32" t="s">
        <v>6166</v>
      </c>
      <c r="E1603" s="32">
        <v/>
      </c>
      <c r="F1603" s="33">
        <v/>
      </c>
      <c r="G1603" s="34">
        <v/>
      </c>
      <c r="H1603" s="35">
        <v/>
      </c>
      <c r="I1603" s="36">
        <f/>
        <v/>
      </c>
      <c r="J1603" s="32">
        <v/>
      </c>
      <c r="K1603" s="32">
        <f/>
        <v/>
      </c>
      <c r="L1603" s="32" t="s">
        <v/>
      </c>
      <c r="M1603" s="32" t="s">
        <v/>
      </c>
      <c r="N1603" s="32" t="s">
        <v/>
      </c>
      <!--$VAR_NUOVA_CELLA_PREZZI$-->
    </row>
    <row r="1604" spans="1:16" ht="18.8333333333333" customHeight="1" thickTop="1" thickBot="1">
      <c r="B1604" s="32" t="s">
        <v>6167</v>
      </c>
      <c r="C1604" s="23" t="s">
        <v>6168</v>
      </c>
      <c r="D1604" s="62" t="s">
        <v>6169</v>
      </c>
      <c r="E1604" s="32">
        <v/>
      </c>
      <c r="F1604" s="33">
        <v/>
      </c>
      <c r="G1604" s="34">
        <v/>
      </c>
      <c r="H1604" s="35">
        <v/>
      </c>
      <c r="I1604" s="36">
        <f/>
        <v/>
      </c>
      <c r="J1604" s="32">
        <v/>
      </c>
      <c r="K1604" s="32">
        <f/>
        <v/>
      </c>
      <c r="L1604" s="32" t="s">
        <v/>
      </c>
      <c r="M1604" s="32" t="s">
        <v/>
      </c>
      <c r="N1604" s="32" t="s">
        <v/>
      </c>
      <!--$VAR_NUOVA_CELLA_PREZZI$-->
    </row>
    <row r="1605" spans="1:16" ht="10.5" customHeight="1" thickTop="1" thickBot="1">
      <c r="B1605" s="32" t="s">
        <v/>
      </c>
      <c r="C1605" s="23" t="s">
        <v/>
      </c>
      <c r="D1605" s="23" t="s">
        <v>6170</v>
      </c>
      <c r="E1605" s="32">
        <v/>
      </c>
      <c r="F1605" s="33">
        <v/>
      </c>
      <c r="G1605" s="34">
        <v/>
      </c>
      <c r="H1605" s="35">
        <v/>
      </c>
      <c r="I1605" s="36">
        <f/>
        <v/>
      </c>
      <c r="J1605" s="32">
        <v/>
      </c>
      <c r="K1605" s="32">
        <f/>
        <v/>
      </c>
      <c r="L1605" s="32" t="s">
        <v/>
      </c>
      <c r="M1605" s="32" t="s">
        <v/>
      </c>
      <c r="N1605" s="32" t="s">
        <v/>
      </c>
      <!--$VAR_NUOVA_CELLA_PREZZI$-->
    </row>
    <row r="1606" spans="1:16" ht="10.5" customHeight="1" thickTop="1" thickBot="1">
      <c r="B1606" s="32" t="s">
        <v/>
      </c>
      <c r="C1606" s="23" t="s">
        <v/>
      </c>
      <c r="D1606" s="23" t="s">
        <v>6171</v>
      </c>
      <c r="E1606" s="32">
        <v>2.00</v>
      </c>
      <c r="F1606" s="33">
        <v/>
      </c>
      <c r="G1606" s="34">
        <v/>
      </c>
      <c r="H1606" s="35">
        <v/>
      </c>
      <c r="I1606" s="36">
        <f>ROUND(PRODUCT(E1606:H1606),2)</f>
        <v>2.00</v>
      </c>
      <c r="J1606" s="32">
        <v/>
      </c>
      <c r="K1606" s="32">
        <f/>
        <v/>
      </c>
      <c r="L1606" s="32" t="s">
        <v/>
      </c>
      <c r="M1606" s="32" t="s">
        <v/>
      </c>
      <c r="N1606" s="32" t="s">
        <v/>
      </c>
      <!--$VAR_NUOVA_CELLA_PREZZI$-->
    </row>
    <row r="1607" spans="1:16" ht="10.5" customHeight="1" thickTop="1" thickBot="1">
      <c r="B1607" s="32" t="s">
        <v/>
      </c>
      <c r="C1607" s="23" t="s">
        <v/>
      </c>
      <c r="D1607" s="32" t="s">
        <v/>
      </c>
      <c r="E1607" s="32">
        <v/>
      </c>
      <c r="F1607" s="33">
        <v/>
      </c>
      <c r="G1607" s="34">
        <v/>
      </c>
      <c r="H1607" s="35">
        <v/>
      </c>
      <c r="I1607" s="36">
        <f/>
        <v/>
      </c>
      <c r="J1607" s="32">
        <v/>
      </c>
      <c r="K1607" s="32">
        <f/>
        <v/>
      </c>
      <c r="L1607" s="32" t="s">
        <v/>
      </c>
      <c r="M1607" s="32" t="s">
        <v/>
      </c>
      <c r="N1607" s="32" t="s">
        <v>6178</v>
      </c>
      <!--$VAR_NUOVA_CELLA_PREZZI$-->
    </row>
    <row r="1608" spans="1:16" ht="10.5" customHeight="1" thickTop="1" thickBot="1">
      <c r="B1608" s="32" t="s">
        <v/>
      </c>
      <c r="C1608" s="23" t="s">
        <v/>
      </c>
      <c r="D1608" s="32" t="s">
        <v>6179</v>
      </c>
      <c r="E1608" s="32">
        <v/>
      </c>
      <c r="F1608" s="33">
        <v/>
      </c>
      <c r="G1608" s="34">
        <v/>
      </c>
      <c r="H1608" s="35">
        <v/>
      </c>
      <c r="I1608" s="36">
        <f>ROUND(SUM(I1605:I1607),2)</f>
        <v>2.00</v>
      </c>
      <c r="J1608" s="32">
        <v>25.07</v>
      </c>
      <c r="K1608" s="32">
        <f>ROUND(PRODUCT(I1608:J1608),2)</f>
        <v>50.14</v>
      </c>
      <c r="L1608" s="32" t="s">
        <v/>
      </c>
      <c r="M1608" s="32" t="s">
        <v/>
      </c>
      <c r="N1608" s="32" t="s">
        <v/>
      </c>
      <!--$VAR_NUOVA_CELLA_PREZZI$-->
    </row>
    <row r="1609" spans="1:16" ht="10.5" customHeight="1" thickTop="1" thickBot="1">
      <c r="B1609" s="32" t="s">
        <v/>
      </c>
      <c r="C1609" s="23" t="s">
        <v/>
      </c>
      <c r="D1609" s="32" t="s">
        <v>6185</v>
      </c>
      <c r="E1609" s="32">
        <v/>
      </c>
      <c r="F1609" s="33">
        <v/>
      </c>
      <c r="G1609" s="34">
        <v/>
      </c>
      <c r="H1609" s="35">
        <v/>
      </c>
      <c r="I1609" s="36">
        <f/>
        <v/>
      </c>
      <c r="J1609" s="32">
        <v/>
      </c>
      <c r="K1609" s="32">
        <f/>
        <v/>
      </c>
      <c r="L1609" s="32" t="s">
        <v/>
      </c>
      <c r="M1609" s="32" t="s">
        <v/>
      </c>
      <c r="N1609" s="32" t="s">
        <v/>
      </c>
      <!--$VAR_NUOVA_CELLA_PREZZI$-->
    </row>
    <row r="1610" spans="1:16" ht="73.6666666666667" customHeight="1" thickTop="1" thickBot="1">
      <c r="B1610" s="32" t="s">
        <v>6186</v>
      </c>
      <c r="C1610" s="23" t="s">
        <v>6187</v>
      </c>
      <c r="D1610" s="62" t="s">
        <v>6188</v>
      </c>
      <c r="E1610" s="32">
        <v/>
      </c>
      <c r="F1610" s="33">
        <v/>
      </c>
      <c r="G1610" s="34">
        <v/>
      </c>
      <c r="H1610" s="35">
        <v/>
      </c>
      <c r="I1610" s="36">
        <f/>
        <v/>
      </c>
      <c r="J1610" s="32">
        <v/>
      </c>
      <c r="K1610" s="32">
        <f/>
        <v/>
      </c>
      <c r="L1610" s="32" t="s">
        <v/>
      </c>
      <c r="M1610" s="32" t="s">
        <v/>
      </c>
      <c r="N1610" s="32" t="s">
        <v/>
      </c>
      <!--$VAR_NUOVA_CELLA_PREZZI$-->
    </row>
    <row r="1611" spans="1:16" ht="10.5" customHeight="1" thickTop="1" thickBot="1">
      <c r="B1611" s="32" t="s">
        <v/>
      </c>
      <c r="C1611" s="23" t="s">
        <v/>
      </c>
      <c r="D1611" s="23" t="s">
        <v>6189</v>
      </c>
      <c r="E1611" s="32">
        <v/>
      </c>
      <c r="F1611" s="33">
        <v/>
      </c>
      <c r="G1611" s="34">
        <v/>
      </c>
      <c r="H1611" s="35">
        <v/>
      </c>
      <c r="I1611" s="36">
        <f/>
        <v/>
      </c>
      <c r="J1611" s="32">
        <v/>
      </c>
      <c r="K1611" s="32">
        <f/>
        <v/>
      </c>
      <c r="L1611" s="32" t="s">
        <v/>
      </c>
      <c r="M1611" s="32" t="s">
        <v/>
      </c>
      <c r="N1611" s="32" t="s">
        <v/>
      </c>
      <!--$VAR_NUOVA_CELLA_PREZZI$-->
    </row>
    <row r="1612" spans="1:16" ht="10.5" customHeight="1" thickTop="1" thickBot="1">
      <c r="B1612" s="32" t="s">
        <v/>
      </c>
      <c r="C1612" s="23" t="s">
        <v/>
      </c>
      <c r="D1612" s="23" t="s">
        <v>6190</v>
      </c>
      <c r="E1612" s="32">
        <v>3.00</v>
      </c>
      <c r="F1612" s="33">
        <v/>
      </c>
      <c r="G1612" s="34">
        <v/>
      </c>
      <c r="H1612" s="35">
        <v/>
      </c>
      <c r="I1612" s="36">
        <f>ROUND(PRODUCT(E1612:H1612),2)</f>
        <v>3.00</v>
      </c>
      <c r="J1612" s="32">
        <v/>
      </c>
      <c r="K1612" s="32">
        <f/>
        <v/>
      </c>
      <c r="L1612" s="32" t="s">
        <v/>
      </c>
      <c r="M1612" s="32" t="s">
        <v/>
      </c>
      <c r="N1612" s="32" t="s">
        <v/>
      </c>
      <!--$VAR_NUOVA_CELLA_PREZZI$-->
    </row>
    <row r="1613" spans="1:16" ht="10.5" customHeight="1" thickTop="1" thickBot="1">
      <c r="B1613" s="32" t="s">
        <v/>
      </c>
      <c r="C1613" s="23" t="s">
        <v/>
      </c>
      <c r="D1613" s="32" t="s">
        <v/>
      </c>
      <c r="E1613" s="32">
        <v/>
      </c>
      <c r="F1613" s="33">
        <v/>
      </c>
      <c r="G1613" s="34">
        <v/>
      </c>
      <c r="H1613" s="35">
        <v/>
      </c>
      <c r="I1613" s="36">
        <f/>
        <v/>
      </c>
      <c r="J1613" s="32">
        <v/>
      </c>
      <c r="K1613" s="32">
        <f/>
        <v/>
      </c>
      <c r="L1613" s="32" t="s">
        <v/>
      </c>
      <c r="M1613" s="32" t="s">
        <v/>
      </c>
      <c r="N1613" s="32" t="s">
        <v>6197</v>
      </c>
      <!--$VAR_NUOVA_CELLA_PREZZI$-->
    </row>
    <row r="1614" spans="1:16" ht="10.5" customHeight="1" thickTop="1" thickBot="1">
      <c r="B1614" s="32" t="s">
        <v/>
      </c>
      <c r="C1614" s="23" t="s">
        <v/>
      </c>
      <c r="D1614" s="32" t="s">
        <v>6198</v>
      </c>
      <c r="E1614" s="32">
        <v/>
      </c>
      <c r="F1614" s="33">
        <v/>
      </c>
      <c r="G1614" s="34">
        <v/>
      </c>
      <c r="H1614" s="35">
        <v/>
      </c>
      <c r="I1614" s="36">
        <f>ROUND(SUM(I1611:I1613),2)</f>
        <v>3.00</v>
      </c>
      <c r="J1614" s="32">
        <v>204.04</v>
      </c>
      <c r="K1614" s="32">
        <f>ROUND(PRODUCT(I1614:J1614),2)</f>
        <v>612.12</v>
      </c>
      <c r="L1614" s="32" t="s">
        <v/>
      </c>
      <c r="M1614" s="32" t="s">
        <v/>
      </c>
      <c r="N1614" s="32" t="s">
        <v/>
      </c>
      <!--$VAR_NUOVA_CELLA_PREZZI$-->
    </row>
    <row r="1615" spans="1:16" ht="10.5" customHeight="1" thickTop="1" thickBot="1">
      <c r="B1615" s="32" t="s">
        <v/>
      </c>
      <c r="C1615" s="23" t="s">
        <v/>
      </c>
      <c r="D1615" s="32" t="s">
        <v>6204</v>
      </c>
      <c r="E1615" s="32">
        <v/>
      </c>
      <c r="F1615" s="33">
        <v/>
      </c>
      <c r="G1615" s="34">
        <v/>
      </c>
      <c r="H1615" s="35">
        <v/>
      </c>
      <c r="I1615" s="36">
        <f/>
        <v/>
      </c>
      <c r="J1615" s="32">
        <v/>
      </c>
      <c r="K1615" s="32">
        <f/>
        <v/>
      </c>
      <c r="L1615" s="32" t="s">
        <v/>
      </c>
      <c r="M1615" s="32" t="s">
        <v/>
      </c>
      <c r="N1615" s="32" t="s">
        <v/>
      </c>
      <!--$VAR_NUOVA_CELLA_PREZZI$-->
    </row>
    <row r="1616" spans="1:16" ht="73.8333333333333" customHeight="1" thickTop="1" thickBot="1">
      <c r="B1616" s="32" t="s">
        <v>6205</v>
      </c>
      <c r="C1616" s="23" t="s">
        <v>6206</v>
      </c>
      <c r="D1616" s="62" t="s">
        <v>6207</v>
      </c>
      <c r="E1616" s="32">
        <v/>
      </c>
      <c r="F1616" s="33">
        <v/>
      </c>
      <c r="G1616" s="34">
        <v/>
      </c>
      <c r="H1616" s="35">
        <v/>
      </c>
      <c r="I1616" s="36">
        <f/>
        <v/>
      </c>
      <c r="J1616" s="32">
        <v/>
      </c>
      <c r="K1616" s="32">
        <f/>
        <v/>
      </c>
      <c r="L1616" s="32" t="s">
        <v/>
      </c>
      <c r="M1616" s="32" t="s">
        <v/>
      </c>
      <c r="N1616" s="32" t="s">
        <v/>
      </c>
      <!--$VAR_NUOVA_CELLA_PREZZI$-->
    </row>
    <row r="1617" spans="1:16" ht="10.5" customHeight="1" thickTop="1" thickBot="1">
      <c r="B1617" s="32" t="s">
        <v/>
      </c>
      <c r="C1617" s="23" t="s">
        <v/>
      </c>
      <c r="D1617" s="23" t="s">
        <v>6208</v>
      </c>
      <c r="E1617" s="32">
        <v/>
      </c>
      <c r="F1617" s="33">
        <v/>
      </c>
      <c r="G1617" s="34">
        <v/>
      </c>
      <c r="H1617" s="35">
        <v/>
      </c>
      <c r="I1617" s="36">
        <f/>
        <v/>
      </c>
      <c r="J1617" s="32">
        <v/>
      </c>
      <c r="K1617" s="32">
        <f/>
        <v/>
      </c>
      <c r="L1617" s="32" t="s">
        <v/>
      </c>
      <c r="M1617" s="32" t="s">
        <v/>
      </c>
      <c r="N1617" s="32" t="s">
        <v/>
      </c>
      <!--$VAR_NUOVA_CELLA_PREZZI$-->
    </row>
    <row r="1618" spans="1:16" ht="10.5" customHeight="1" thickTop="1" thickBot="1">
      <c r="B1618" s="32" t="s">
        <v/>
      </c>
      <c r="C1618" s="23" t="s">
        <v/>
      </c>
      <c r="D1618" s="23" t="s">
        <v>6209</v>
      </c>
      <c r="E1618" s="32">
        <v>1.00</v>
      </c>
      <c r="F1618" s="33">
        <v/>
      </c>
      <c r="G1618" s="34">
        <v/>
      </c>
      <c r="H1618" s="35">
        <v/>
      </c>
      <c r="I1618" s="36">
        <f>ROUND(PRODUCT(E1618:H1618),2)</f>
        <v>1.00</v>
      </c>
      <c r="J1618" s="32">
        <v/>
      </c>
      <c r="K1618" s="32">
        <f/>
        <v/>
      </c>
      <c r="L1618" s="32" t="s">
        <v/>
      </c>
      <c r="M1618" s="32" t="s">
        <v/>
      </c>
      <c r="N1618" s="32" t="s">
        <v/>
      </c>
      <!--$VAR_NUOVA_CELLA_PREZZI$-->
    </row>
    <row r="1619" spans="1:16" ht="10.5" customHeight="1" thickTop="1" thickBot="1">
      <c r="B1619" s="32" t="s">
        <v/>
      </c>
      <c r="C1619" s="23" t="s">
        <v/>
      </c>
      <c r="D1619" s="32" t="s">
        <v/>
      </c>
      <c r="E1619" s="32">
        <v/>
      </c>
      <c r="F1619" s="33">
        <v/>
      </c>
      <c r="G1619" s="34">
        <v/>
      </c>
      <c r="H1619" s="35">
        <v/>
      </c>
      <c r="I1619" s="36">
        <f/>
        <v/>
      </c>
      <c r="J1619" s="32">
        <v/>
      </c>
      <c r="K1619" s="32">
        <f/>
        <v/>
      </c>
      <c r="L1619" s="32" t="s">
        <v/>
      </c>
      <c r="M1619" s="32" t="s">
        <v/>
      </c>
      <c r="N1619" s="32" t="s">
        <v>6216</v>
      </c>
      <!--$VAR_NUOVA_CELLA_PREZZI$-->
    </row>
    <row r="1620" spans="1:16" ht="10.5" customHeight="1" thickTop="1" thickBot="1">
      <c r="B1620" s="32" t="s">
        <v/>
      </c>
      <c r="C1620" s="23" t="s">
        <v/>
      </c>
      <c r="D1620" s="32" t="s">
        <v>6217</v>
      </c>
      <c r="E1620" s="32">
        <v/>
      </c>
      <c r="F1620" s="33">
        <v/>
      </c>
      <c r="G1620" s="34">
        <v/>
      </c>
      <c r="H1620" s="35">
        <v/>
      </c>
      <c r="I1620" s="36">
        <f>ROUND(SUM(I1617:I1619),2)</f>
        <v>1.00</v>
      </c>
      <c r="J1620" s="32">
        <v>279.45</v>
      </c>
      <c r="K1620" s="32">
        <f>ROUND(PRODUCT(I1620:J1620),2)</f>
        <v>279.45</v>
      </c>
      <c r="L1620" s="32" t="s">
        <v/>
      </c>
      <c r="M1620" s="32" t="s">
        <v/>
      </c>
      <c r="N1620" s="32" t="s">
        <v/>
      </c>
      <!--$VAR_NUOVA_CELLA_PREZZI$-->
    </row>
    <row r="1621" spans="1:16" ht="10.5" customHeight="1" thickTop="1" thickBot="1">
      <c r="B1621" s="32" t="s">
        <v/>
      </c>
      <c r="C1621" s="23" t="s">
        <v/>
      </c>
      <c r="D1621" s="32" t="s">
        <v>6223</v>
      </c>
      <c r="E1621" s="32">
        <v/>
      </c>
      <c r="F1621" s="33">
        <v/>
      </c>
      <c r="G1621" s="34">
        <v/>
      </c>
      <c r="H1621" s="35">
        <v/>
      </c>
      <c r="I1621" s="36">
        <f/>
        <v/>
      </c>
      <c r="J1621" s="32">
        <v/>
      </c>
      <c r="K1621" s="32">
        <f/>
        <v/>
      </c>
      <c r="L1621" s="32" t="s">
        <v/>
      </c>
      <c r="M1621" s="32" t="s">
        <v/>
      </c>
      <c r="N1621" s="32" t="s">
        <v/>
      </c>
      <!--$VAR_NUOVA_CELLA_PREZZI$-->
    </row>
    <row r="1622" spans="1:16" ht="383.5" customHeight="1" thickTop="1" thickBot="1">
      <c r="B1622" s="32" t="s">
        <v>6224</v>
      </c>
      <c r="C1622" s="23" t="s">
        <v>6225</v>
      </c>
      <c r="D1622" s="62" t="s">
        <v>6226</v>
      </c>
      <c r="E1622" s="32">
        <v/>
      </c>
      <c r="F1622" s="33">
        <v/>
      </c>
      <c r="G1622" s="34">
        <v/>
      </c>
      <c r="H1622" s="35">
        <v/>
      </c>
      <c r="I1622" s="36">
        <f/>
        <v/>
      </c>
      <c r="J1622" s="32">
        <v/>
      </c>
      <c r="K1622" s="32">
        <f/>
        <v/>
      </c>
      <c r="L1622" s="32" t="s">
        <v/>
      </c>
      <c r="M1622" s="32" t="s">
        <v/>
      </c>
      <c r="N1622" s="32" t="s">
        <v/>
      </c>
      <!--$VAR_NUOVA_CELLA_PREZZI$-->
    </row>
    <row r="1623" spans="1:16" ht="10.5" customHeight="1" thickTop="1" thickBot="1">
      <c r="B1623" s="32" t="s">
        <v/>
      </c>
      <c r="C1623" s="23" t="s">
        <v/>
      </c>
      <c r="D1623" s="23" t="s">
        <v>6227</v>
      </c>
      <c r="E1623" s="32">
        <v/>
      </c>
      <c r="F1623" s="33">
        <v/>
      </c>
      <c r="G1623" s="34">
        <v/>
      </c>
      <c r="H1623" s="35">
        <v/>
      </c>
      <c r="I1623" s="36">
        <f/>
        <v/>
      </c>
      <c r="J1623" s="32">
        <v/>
      </c>
      <c r="K1623" s="32">
        <f/>
        <v/>
      </c>
      <c r="L1623" s="32" t="s">
        <v/>
      </c>
      <c r="M1623" s="32" t="s">
        <v/>
      </c>
      <c r="N1623" s="32" t="s">
        <v/>
      </c>
      <!--$VAR_NUOVA_CELLA_PREZZI$-->
    </row>
    <row r="1624" spans="1:16" ht="10.5" customHeight="1" thickTop="1" thickBot="1">
      <c r="B1624" s="32" t="s">
        <v/>
      </c>
      <c r="C1624" s="23" t="s">
        <v/>
      </c>
      <c r="D1624" s="23" t="s">
        <v>6228</v>
      </c>
      <c r="E1624" s="32">
        <v>2.00</v>
      </c>
      <c r="F1624" s="33">
        <v/>
      </c>
      <c r="G1624" s="34">
        <v/>
      </c>
      <c r="H1624" s="35">
        <v>80.000</v>
      </c>
      <c r="I1624" s="36">
        <f>ROUND(PRODUCT(E1624:H1624),2)</f>
        <v>160.00</v>
      </c>
      <c r="J1624" s="32">
        <v/>
      </c>
      <c r="K1624" s="32">
        <f/>
        <v/>
      </c>
      <c r="L1624" s="32" t="s">
        <v/>
      </c>
      <c r="M1624" s="32" t="s">
        <v/>
      </c>
      <c r="N1624" s="32" t="s">
        <v/>
      </c>
      <!--$VAR_NUOVA_CELLA_PREZZI$-->
    </row>
    <row r="1625" spans="1:16" ht="10.5" customHeight="1" thickTop="1" thickBot="1">
      <c r="B1625" s="32" t="s">
        <v/>
      </c>
      <c r="C1625" s="23" t="s">
        <v/>
      </c>
      <c r="D1625" s="23" t="s">
        <v>6235</v>
      </c>
      <c r="E1625" s="32">
        <v>1.00</v>
      </c>
      <c r="F1625" s="33">
        <v/>
      </c>
      <c r="G1625" s="34">
        <v/>
      </c>
      <c r="H1625" s="35">
        <v>150.000</v>
      </c>
      <c r="I1625" s="36">
        <f>ROUND(PRODUCT(E1625:H1625),2)</f>
        <v>150.00</v>
      </c>
      <c r="J1625" s="32">
        <v/>
      </c>
      <c r="K1625" s="32">
        <f/>
        <v/>
      </c>
      <c r="L1625" s="32" t="s">
        <v/>
      </c>
      <c r="M1625" s="32" t="s">
        <v/>
      </c>
      <c r="N1625" s="32" t="s">
        <v/>
      </c>
      <!--$VAR_NUOVA_CELLA_PREZZI$-->
    </row>
    <row r="1626" spans="1:16" ht="10.5" customHeight="1" thickTop="1" thickBot="1">
      <c r="B1626" s="32" t="s">
        <v/>
      </c>
      <c r="C1626" s="23" t="s">
        <v/>
      </c>
      <c r="D1626" s="32" t="s">
        <v/>
      </c>
      <c r="E1626" s="32">
        <v/>
      </c>
      <c r="F1626" s="33">
        <v/>
      </c>
      <c r="G1626" s="34">
        <v/>
      </c>
      <c r="H1626" s="35">
        <v/>
      </c>
      <c r="I1626" s="36">
        <f/>
        <v/>
      </c>
      <c r="J1626" s="32">
        <v/>
      </c>
      <c r="K1626" s="32">
        <f/>
        <v/>
      </c>
      <c r="L1626" s="32" t="s">
        <v/>
      </c>
      <c r="M1626" s="32" t="s">
        <v/>
      </c>
      <c r="N1626" s="32" t="s">
        <v>6242</v>
      </c>
      <!--$VAR_NUOVA_CELLA_PREZZI$-->
    </row>
    <row r="1627" spans="1:16" ht="10.5" customHeight="1" thickTop="1" thickBot="1">
      <c r="B1627" s="32" t="s">
        <v/>
      </c>
      <c r="C1627" s="23" t="s">
        <v/>
      </c>
      <c r="D1627" s="32" t="s">
        <v>6243</v>
      </c>
      <c r="E1627" s="32">
        <v/>
      </c>
      <c r="F1627" s="33">
        <v/>
      </c>
      <c r="G1627" s="34">
        <v/>
      </c>
      <c r="H1627" s="35">
        <v/>
      </c>
      <c r="I1627" s="36">
        <f>ROUND(SUM(I1623:I1626),2)</f>
        <v>310.00</v>
      </c>
      <c r="J1627" s="32">
        <v>5.91</v>
      </c>
      <c r="K1627" s="32">
        <f>ROUND(PRODUCT(I1627:J1627),2)</f>
        <v>1832.10</v>
      </c>
      <c r="L1627" s="32" t="s">
        <v/>
      </c>
      <c r="M1627" s="32" t="s">
        <v/>
      </c>
      <c r="N1627" s="32" t="s">
        <v/>
      </c>
      <!--$VAR_NUOVA_CELLA_PREZZI$-->
    </row>
    <row r="1628" spans="1:16" ht="10.5" customHeight="1" thickTop="1" thickBot="1">
      <c r="B1628" s="32" t="s">
        <v/>
      </c>
      <c r="C1628" s="23" t="s">
        <v/>
      </c>
      <c r="D1628" s="32" t="s">
        <v>6249</v>
      </c>
      <c r="E1628" s="32">
        <v/>
      </c>
      <c r="F1628" s="33">
        <v/>
      </c>
      <c r="G1628" s="34">
        <v/>
      </c>
      <c r="H1628" s="35">
        <v/>
      </c>
      <c r="I1628" s="36">
        <f/>
        <v/>
      </c>
      <c r="J1628" s="32">
        <v/>
      </c>
      <c r="K1628" s="32">
        <f/>
        <v/>
      </c>
      <c r="L1628" s="32" t="s">
        <v/>
      </c>
      <c r="M1628" s="32" t="s">
        <v/>
      </c>
      <c r="N1628" s="32" t="s">
        <v/>
      </c>
      <!--$VAR_NUOVA_CELLA_PREZZI$-->
    </row>
    <row r="1629" spans="1:16" ht="134.333333333333" customHeight="1" thickTop="1" thickBot="1">
      <c r="B1629" s="32" t="s">
        <v>6250</v>
      </c>
      <c r="C1629" s="23" t="s">
        <v>6251</v>
      </c>
      <c r="D1629" s="62" t="s">
        <v>6252</v>
      </c>
      <c r="E1629" s="32">
        <v/>
      </c>
      <c r="F1629" s="33">
        <v/>
      </c>
      <c r="G1629" s="34">
        <v/>
      </c>
      <c r="H1629" s="35">
        <v/>
      </c>
      <c r="I1629" s="36">
        <f/>
        <v/>
      </c>
      <c r="J1629" s="32">
        <v/>
      </c>
      <c r="K1629" s="32">
        <f/>
        <v/>
      </c>
      <c r="L1629" s="32" t="s">
        <v/>
      </c>
      <c r="M1629" s="32" t="s">
        <v/>
      </c>
      <c r="N1629" s="32" t="s">
        <v/>
      </c>
      <!--$VAR_NUOVA_CELLA_PREZZI$-->
    </row>
    <row r="1630" spans="1:16" ht="10.5" customHeight="1" thickTop="1" thickBot="1">
      <c r="B1630" s="32" t="s">
        <v/>
      </c>
      <c r="C1630" s="23" t="s">
        <v/>
      </c>
      <c r="D1630" s="23" t="s">
        <v>6253</v>
      </c>
      <c r="E1630" s="32">
        <v/>
      </c>
      <c r="F1630" s="33">
        <v/>
      </c>
      <c r="G1630" s="34">
        <v/>
      </c>
      <c r="H1630" s="35">
        <v/>
      </c>
      <c r="I1630" s="36">
        <f/>
        <v/>
      </c>
      <c r="J1630" s="32">
        <v/>
      </c>
      <c r="K1630" s="32">
        <f/>
        <v/>
      </c>
      <c r="L1630" s="32" t="s">
        <v/>
      </c>
      <c r="M1630" s="32" t="s">
        <v/>
      </c>
      <c r="N1630" s="32" t="s">
        <v/>
      </c>
      <!--$VAR_NUOVA_CELLA_PREZZI$-->
    </row>
    <row r="1631" spans="1:16" ht="10.5" customHeight="1" thickTop="1" thickBot="1">
      <c r="B1631" s="32" t="s">
        <v/>
      </c>
      <c r="C1631" s="23" t="s">
        <v/>
      </c>
      <c r="D1631" s="23" t="s">
        <v>6254</v>
      </c>
      <c r="E1631" s="32">
        <v>2.00</v>
      </c>
      <c r="F1631" s="33">
        <v/>
      </c>
      <c r="G1631" s="34">
        <v/>
      </c>
      <c r="H1631" s="35">
        <v/>
      </c>
      <c r="I1631" s="36">
        <f>ROUND(PRODUCT(E1631:H1631),2)</f>
        <v>2.00</v>
      </c>
      <c r="J1631" s="32">
        <v/>
      </c>
      <c r="K1631" s="32">
        <f/>
        <v/>
      </c>
      <c r="L1631" s="32" t="s">
        <v/>
      </c>
      <c r="M1631" s="32" t="s">
        <v/>
      </c>
      <c r="N1631" s="32" t="s">
        <v/>
      </c>
      <!--$VAR_NUOVA_CELLA_PREZZI$-->
    </row>
    <row r="1632" spans="1:16" ht="10.5" customHeight="1" thickTop="1" thickBot="1">
      <c r="B1632" s="32" t="s">
        <v/>
      </c>
      <c r="C1632" s="23" t="s">
        <v/>
      </c>
      <c r="D1632" s="32" t="s">
        <v/>
      </c>
      <c r="E1632" s="32">
        <v/>
      </c>
      <c r="F1632" s="33">
        <v/>
      </c>
      <c r="G1632" s="34">
        <v/>
      </c>
      <c r="H1632" s="35">
        <v/>
      </c>
      <c r="I1632" s="36">
        <f/>
        <v/>
      </c>
      <c r="J1632" s="32">
        <v/>
      </c>
      <c r="K1632" s="32">
        <f/>
        <v/>
      </c>
      <c r="L1632" s="32" t="s">
        <v/>
      </c>
      <c r="M1632" s="32" t="s">
        <v/>
      </c>
      <c r="N1632" s="32" t="s">
        <v>6261</v>
      </c>
      <!--$VAR_NUOVA_CELLA_PREZZI$-->
    </row>
    <row r="1633" spans="1:16" ht="10.5" customHeight="1" thickTop="1" thickBot="1">
      <c r="B1633" s="32" t="s">
        <v/>
      </c>
      <c r="C1633" s="23" t="s">
        <v/>
      </c>
      <c r="D1633" s="32" t="s">
        <v>6262</v>
      </c>
      <c r="E1633" s="32">
        <v/>
      </c>
      <c r="F1633" s="33">
        <v/>
      </c>
      <c r="G1633" s="34">
        <v/>
      </c>
      <c r="H1633" s="35">
        <v/>
      </c>
      <c r="I1633" s="36">
        <f>ROUND(SUM(I1630:I1632),2)</f>
        <v>2.00</v>
      </c>
      <c r="J1633" s="32">
        <v>75.50</v>
      </c>
      <c r="K1633" s="32">
        <f>ROUND(PRODUCT(I1633:J1633),2)</f>
        <v>151.00</v>
      </c>
      <c r="L1633" s="32" t="s">
        <v/>
      </c>
      <c r="M1633" s="32" t="s">
        <v/>
      </c>
      <c r="N1633" s="32" t="s">
        <v/>
      </c>
      <!--$VAR_NUOVA_CELLA_PREZZI$-->
    </row>
    <row r="1634" spans="1:16" ht="10.5" customHeight="1" thickTop="1" thickBot="1">
      <c r="B1634" s="32" t="s">
        <v/>
      </c>
      <c r="C1634" s="23" t="s">
        <v/>
      </c>
      <c r="D1634" s="32" t="s">
        <v>6268</v>
      </c>
      <c r="E1634" s="32">
        <v/>
      </c>
      <c r="F1634" s="33">
        <v/>
      </c>
      <c r="G1634" s="34">
        <v/>
      </c>
      <c r="H1634" s="35">
        <v/>
      </c>
      <c r="I1634" s="36">
        <f/>
        <v/>
      </c>
      <c r="J1634" s="32">
        <v/>
      </c>
      <c r="K1634" s="32">
        <f/>
        <v/>
      </c>
      <c r="L1634" s="32" t="s">
        <v/>
      </c>
      <c r="M1634" s="32" t="s">
        <v/>
      </c>
      <c r="N1634" s="32" t="s">
        <v/>
      </c>
      <!--$VAR_NUOVA_CELLA_PREZZI$-->
    </row>
    <row r="1635" spans="1:16" ht="76.5" customHeight="1" thickTop="1" thickBot="1">
      <c r="B1635" s="32" t="s">
        <v>6269</v>
      </c>
      <c r="C1635" s="23" t="s">
        <v>6270</v>
      </c>
      <c r="D1635" s="62" t="s">
        <v>6271</v>
      </c>
      <c r="E1635" s="32">
        <v/>
      </c>
      <c r="F1635" s="33">
        <v/>
      </c>
      <c r="G1635" s="34">
        <v/>
      </c>
      <c r="H1635" s="35">
        <v/>
      </c>
      <c r="I1635" s="36">
        <f/>
        <v/>
      </c>
      <c r="J1635" s="32">
        <v/>
      </c>
      <c r="K1635" s="32">
        <f/>
        <v/>
      </c>
      <c r="L1635" s="32" t="s">
        <v/>
      </c>
      <c r="M1635" s="32" t="s">
        <v/>
      </c>
      <c r="N1635" s="32" t="s">
        <v/>
      </c>
      <!--$VAR_NUOVA_CELLA_PREZZI$-->
    </row>
    <row r="1636" spans="1:16" ht="10.5" customHeight="1" thickTop="1" thickBot="1">
      <c r="B1636" s="32" t="s">
        <v/>
      </c>
      <c r="C1636" s="23" t="s">
        <v/>
      </c>
      <c r="D1636" s="23" t="s">
        <v>6272</v>
      </c>
      <c r="E1636" s="32">
        <v/>
      </c>
      <c r="F1636" s="33">
        <v/>
      </c>
      <c r="G1636" s="34">
        <v/>
      </c>
      <c r="H1636" s="35">
        <v/>
      </c>
      <c r="I1636" s="36">
        <f/>
        <v/>
      </c>
      <c r="J1636" s="32">
        <v/>
      </c>
      <c r="K1636" s="32">
        <f/>
        <v/>
      </c>
      <c r="L1636" s="32" t="s">
        <v/>
      </c>
      <c r="M1636" s="32" t="s">
        <v/>
      </c>
      <c r="N1636" s="32" t="s">
        <v/>
      </c>
      <!--$VAR_NUOVA_CELLA_PREZZI$-->
    </row>
    <row r="1637" spans="1:16" ht="10.5" customHeight="1" thickTop="1" thickBot="1">
      <c r="B1637" s="32" t="s">
        <v/>
      </c>
      <c r="C1637" s="23" t="s">
        <v/>
      </c>
      <c r="D1637" s="23" t="s">
        <v>6273</v>
      </c>
      <c r="E1637" s="32">
        <v>2.00</v>
      </c>
      <c r="F1637" s="33">
        <v/>
      </c>
      <c r="G1637" s="34">
        <v/>
      </c>
      <c r="H1637" s="35">
        <v/>
      </c>
      <c r="I1637" s="36">
        <f>ROUND(PRODUCT(E1637:H1637),2)</f>
        <v>2.00</v>
      </c>
      <c r="J1637" s="32">
        <v/>
      </c>
      <c r="K1637" s="32">
        <f/>
        <v/>
      </c>
      <c r="L1637" s="32" t="s">
        <v/>
      </c>
      <c r="M1637" s="32" t="s">
        <v/>
      </c>
      <c r="N1637" s="32" t="s">
        <v/>
      </c>
      <!--$VAR_NUOVA_CELLA_PREZZI$-->
    </row>
    <row r="1638" spans="1:16" ht="10.5" customHeight="1" thickTop="1" thickBot="1">
      <c r="B1638" s="32" t="s">
        <v/>
      </c>
      <c r="C1638" s="23" t="s">
        <v/>
      </c>
      <c r="D1638" s="32" t="s">
        <v/>
      </c>
      <c r="E1638" s="32">
        <v/>
      </c>
      <c r="F1638" s="33">
        <v/>
      </c>
      <c r="G1638" s="34">
        <v/>
      </c>
      <c r="H1638" s="35">
        <v/>
      </c>
      <c r="I1638" s="36">
        <f/>
        <v/>
      </c>
      <c r="J1638" s="32">
        <v/>
      </c>
      <c r="K1638" s="32">
        <f/>
        <v/>
      </c>
      <c r="L1638" s="32" t="s">
        <v/>
      </c>
      <c r="M1638" s="32" t="s">
        <v/>
      </c>
      <c r="N1638" s="32" t="s">
        <v>6280</v>
      </c>
      <!--$VAR_NUOVA_CELLA_PREZZI$-->
    </row>
    <row r="1639" spans="1:16" ht="10.5" customHeight="1" thickTop="1" thickBot="1">
      <c r="B1639" s="32" t="s">
        <v/>
      </c>
      <c r="C1639" s="23" t="s">
        <v/>
      </c>
      <c r="D1639" s="32" t="s">
        <v>6281</v>
      </c>
      <c r="E1639" s="32">
        <v/>
      </c>
      <c r="F1639" s="33">
        <v/>
      </c>
      <c r="G1639" s="34">
        <v/>
      </c>
      <c r="H1639" s="35">
        <v/>
      </c>
      <c r="I1639" s="36">
        <f>ROUND(SUM(I1636:I1638),2)</f>
        <v>2.00</v>
      </c>
      <c r="J1639" s="32">
        <v>54.42</v>
      </c>
      <c r="K1639" s="32">
        <f>ROUND(PRODUCT(I1639:J1639),2)</f>
        <v>108.84</v>
      </c>
      <c r="L1639" s="32" t="s">
        <v/>
      </c>
      <c r="M1639" s="32" t="s">
        <v/>
      </c>
      <c r="N1639" s="32" t="s">
        <v/>
      </c>
      <!--$VAR_NUOVA_CELLA_PREZZI$-->
    </row>
    <row r="1640" spans="1:16" ht="10.5" customHeight="1" thickTop="1" thickBot="1">
      <c r="B1640" s="32" t="s">
        <v/>
      </c>
      <c r="C1640" s="23" t="s">
        <v/>
      </c>
      <c r="D1640" s="32" t="s">
        <v>6287</v>
      </c>
      <c r="E1640" s="32">
        <v/>
      </c>
      <c r="F1640" s="33">
        <v/>
      </c>
      <c r="G1640" s="34">
        <v/>
      </c>
      <c r="H1640" s="35">
        <v/>
      </c>
      <c r="I1640" s="36">
        <f/>
        <v/>
      </c>
      <c r="J1640" s="32">
        <v/>
      </c>
      <c r="K1640" s="32">
        <f/>
        <v/>
      </c>
      <c r="L1640" s="32" t="s">
        <v/>
      </c>
      <c r="M1640" s="32" t="s">
        <v/>
      </c>
      <c r="N1640" s="32" t="s">
        <v/>
      </c>
      <!--$VAR_NUOVA_CELLA_PREZZI$-->
    </row>
    <row r="1641" spans="1:16" ht="119.666666666667" customHeight="1" thickTop="1" thickBot="1">
      <c r="B1641" s="32" t="s">
        <v>6288</v>
      </c>
      <c r="C1641" s="23" t="s">
        <v>6289</v>
      </c>
      <c r="D1641" s="62" t="s">
        <v>6290</v>
      </c>
      <c r="E1641" s="32">
        <v/>
      </c>
      <c r="F1641" s="33">
        <v/>
      </c>
      <c r="G1641" s="34">
        <v/>
      </c>
      <c r="H1641" s="35">
        <v/>
      </c>
      <c r="I1641" s="36">
        <f/>
        <v/>
      </c>
      <c r="J1641" s="32">
        <v/>
      </c>
      <c r="K1641" s="32">
        <f/>
        <v/>
      </c>
      <c r="L1641" s="32" t="s">
        <v/>
      </c>
      <c r="M1641" s="32" t="s">
        <v/>
      </c>
      <c r="N1641" s="32" t="s">
        <v/>
      </c>
      <!--$VAR_NUOVA_CELLA_PREZZI$-->
    </row>
    <row r="1642" spans="1:16" ht="10.5" customHeight="1" thickTop="1" thickBot="1">
      <c r="B1642" s="32" t="s">
        <v/>
      </c>
      <c r="C1642" s="23" t="s">
        <v/>
      </c>
      <c r="D1642" s="23" t="s">
        <v>6291</v>
      </c>
      <c r="E1642" s="32">
        <v/>
      </c>
      <c r="F1642" s="33">
        <v/>
      </c>
      <c r="G1642" s="34">
        <v/>
      </c>
      <c r="H1642" s="35">
        <v/>
      </c>
      <c r="I1642" s="36">
        <f/>
        <v/>
      </c>
      <c r="J1642" s="32">
        <v/>
      </c>
      <c r="K1642" s="32">
        <f/>
        <v/>
      </c>
      <c r="L1642" s="32" t="s">
        <v/>
      </c>
      <c r="M1642" s="32" t="s">
        <v/>
      </c>
      <c r="N1642" s="32" t="s">
        <v/>
      </c>
      <!--$VAR_NUOVA_CELLA_PREZZI$-->
    </row>
    <row r="1643" spans="1:16" ht="10.5" customHeight="1" thickTop="1" thickBot="1">
      <c r="B1643" s="32" t="s">
        <v/>
      </c>
      <c r="C1643" s="23" t="s">
        <v/>
      </c>
      <c r="D1643" s="23" t="s">
        <v>6292</v>
      </c>
      <c r="E1643" s="32">
        <v>3.00</v>
      </c>
      <c r="F1643" s="33">
        <v/>
      </c>
      <c r="G1643" s="34">
        <v/>
      </c>
      <c r="H1643" s="35">
        <v/>
      </c>
      <c r="I1643" s="36">
        <f>ROUND(PRODUCT(E1643:H1643),2)</f>
        <v>3.00</v>
      </c>
      <c r="J1643" s="32">
        <v/>
      </c>
      <c r="K1643" s="32">
        <f/>
        <v/>
      </c>
      <c r="L1643" s="32" t="s">
        <v/>
      </c>
      <c r="M1643" s="32" t="s">
        <v/>
      </c>
      <c r="N1643" s="32" t="s">
        <v/>
      </c>
      <!--$VAR_NUOVA_CELLA_PREZZI$-->
    </row>
    <row r="1644" spans="1:16" ht="10.5" customHeight="1" thickTop="1" thickBot="1">
      <c r="B1644" s="32" t="s">
        <v/>
      </c>
      <c r="C1644" s="23" t="s">
        <v/>
      </c>
      <c r="D1644" s="32" t="s">
        <v/>
      </c>
      <c r="E1644" s="32">
        <v/>
      </c>
      <c r="F1644" s="33">
        <v/>
      </c>
      <c r="G1644" s="34">
        <v/>
      </c>
      <c r="H1644" s="35">
        <v/>
      </c>
      <c r="I1644" s="36">
        <f/>
        <v/>
      </c>
      <c r="J1644" s="32">
        <v/>
      </c>
      <c r="K1644" s="32">
        <f/>
        <v/>
      </c>
      <c r="L1644" s="32" t="s">
        <v/>
      </c>
      <c r="M1644" s="32" t="s">
        <v/>
      </c>
      <c r="N1644" s="32" t="s">
        <v>6299</v>
      </c>
      <!--$VAR_NUOVA_CELLA_PREZZI$-->
    </row>
    <row r="1645" spans="1:16" ht="10.5" customHeight="1" thickTop="1" thickBot="1">
      <c r="B1645" s="32" t="s">
        <v/>
      </c>
      <c r="C1645" s="23" t="s">
        <v/>
      </c>
      <c r="D1645" s="32" t="s">
        <v>6300</v>
      </c>
      <c r="E1645" s="32">
        <v/>
      </c>
      <c r="F1645" s="33">
        <v/>
      </c>
      <c r="G1645" s="34">
        <v/>
      </c>
      <c r="H1645" s="35">
        <v/>
      </c>
      <c r="I1645" s="36">
        <f>ROUND(SUM(I1642:I1644),2)</f>
        <v>3.00</v>
      </c>
      <c r="J1645" s="32">
        <v>10.96</v>
      </c>
      <c r="K1645" s="32">
        <f>ROUND(PRODUCT(I1645:J1645),2)</f>
        <v>32.88</v>
      </c>
      <c r="L1645" s="32" t="s">
        <v/>
      </c>
      <c r="M1645" s="32" t="s">
        <v/>
      </c>
      <c r="N1645" s="32" t="s">
        <v/>
      </c>
      <!--$VAR_NUOVA_CELLA_PREZZI$-->
    </row>
    <row r="1646" spans="1:16" ht="10.5" customHeight="1" thickTop="1" thickBot="1">
      <c r="B1646" s="32" t="s">
        <v/>
      </c>
      <c r="C1646" s="23" t="s">
        <v/>
      </c>
      <c r="D1646" s="32" t="s">
        <v>6306</v>
      </c>
      <c r="E1646" s="32">
        <v/>
      </c>
      <c r="F1646" s="33">
        <v/>
      </c>
      <c r="G1646" s="34">
        <v/>
      </c>
      <c r="H1646" s="35">
        <v/>
      </c>
      <c r="I1646" s="36">
        <f/>
        <v/>
      </c>
      <c r="J1646" s="32">
        <v/>
      </c>
      <c r="K1646" s="32">
        <f/>
        <v/>
      </c>
      <c r="L1646" s="32" t="s">
        <v/>
      </c>
      <c r="M1646" s="32" t="s">
        <v/>
      </c>
      <c r="N1646" s="32" t="s">
        <v/>
      </c>
      <!--$VAR_NUOVA_CELLA_PREZZI$-->
    </row>
    <row r="1647" spans="1:16" ht="98.3333333333333" customHeight="1" thickTop="1" thickBot="1">
      <c r="B1647" s="32" t="s">
        <v>6307</v>
      </c>
      <c r="C1647" s="23" t="s">
        <v>6308</v>
      </c>
      <c r="D1647" s="62" t="s">
        <v>6309</v>
      </c>
      <c r="E1647" s="32">
        <v/>
      </c>
      <c r="F1647" s="33">
        <v/>
      </c>
      <c r="G1647" s="34">
        <v/>
      </c>
      <c r="H1647" s="35">
        <v/>
      </c>
      <c r="I1647" s="36">
        <f/>
        <v/>
      </c>
      <c r="J1647" s="32">
        <v/>
      </c>
      <c r="K1647" s="32">
        <f/>
        <v/>
      </c>
      <c r="L1647" s="32" t="s">
        <v/>
      </c>
      <c r="M1647" s="32" t="s">
        <v/>
      </c>
      <c r="N1647" s="32" t="s">
        <v/>
      </c>
      <!--$VAR_NUOVA_CELLA_PREZZI$-->
    </row>
    <row r="1648" spans="1:16" ht="10.5" customHeight="1" thickTop="1" thickBot="1">
      <c r="B1648" s="32" t="s">
        <v/>
      </c>
      <c r="C1648" s="23" t="s">
        <v/>
      </c>
      <c r="D1648" s="23" t="s">
        <v>6310</v>
      </c>
      <c r="E1648" s="32">
        <v/>
      </c>
      <c r="F1648" s="33">
        <v/>
      </c>
      <c r="G1648" s="34">
        <v/>
      </c>
      <c r="H1648" s="35">
        <v/>
      </c>
      <c r="I1648" s="36">
        <f/>
        <v/>
      </c>
      <c r="J1648" s="32">
        <v/>
      </c>
      <c r="K1648" s="32">
        <f/>
        <v/>
      </c>
      <c r="L1648" s="32" t="s">
        <v/>
      </c>
      <c r="M1648" s="32" t="s">
        <v/>
      </c>
      <c r="N1648" s="32" t="s">
        <v/>
      </c>
      <!--$VAR_NUOVA_CELLA_PREZZI$-->
    </row>
    <row r="1649" spans="1:16" ht="10.5" customHeight="1" thickTop="1" thickBot="1">
      <c r="B1649" s="32" t="s">
        <v/>
      </c>
      <c r="C1649" s="23" t="s">
        <v/>
      </c>
      <c r="D1649" s="23" t="s">
        <v>6311</v>
      </c>
      <c r="E1649" s="32">
        <v>1.00</v>
      </c>
      <c r="F1649" s="33">
        <v/>
      </c>
      <c r="G1649" s="34">
        <v/>
      </c>
      <c r="H1649" s="35">
        <v/>
      </c>
      <c r="I1649" s="36">
        <f>ROUND(PRODUCT(E1649:H1649),2)</f>
        <v>1.00</v>
      </c>
      <c r="J1649" s="32">
        <v/>
      </c>
      <c r="K1649" s="32">
        <f/>
        <v/>
      </c>
      <c r="L1649" s="32" t="s">
        <v/>
      </c>
      <c r="M1649" s="32" t="s">
        <v/>
      </c>
      <c r="N1649" s="32" t="s">
        <v/>
      </c>
      <!--$VAR_NUOVA_CELLA_PREZZI$-->
    </row>
    <row r="1650" spans="1:16" ht="10.5" customHeight="1" thickTop="1" thickBot="1">
      <c r="B1650" s="32" t="s">
        <v/>
      </c>
      <c r="C1650" s="23" t="s">
        <v/>
      </c>
      <c r="D1650" s="32" t="s">
        <v/>
      </c>
      <c r="E1650" s="32">
        <v/>
      </c>
      <c r="F1650" s="33">
        <v/>
      </c>
      <c r="G1650" s="34">
        <v/>
      </c>
      <c r="H1650" s="35">
        <v/>
      </c>
      <c r="I1650" s="36">
        <f/>
        <v/>
      </c>
      <c r="J1650" s="32">
        <v/>
      </c>
      <c r="K1650" s="32">
        <f/>
        <v/>
      </c>
      <c r="L1650" s="32" t="s">
        <v/>
      </c>
      <c r="M1650" s="32" t="s">
        <v/>
      </c>
      <c r="N1650" s="32" t="s">
        <v>6318</v>
      </c>
      <!--$VAR_NUOVA_CELLA_PREZZI$-->
    </row>
    <row r="1651" spans="1:16" ht="10.5" customHeight="1" thickTop="1" thickBot="1">
      <c r="B1651" s="32" t="s">
        <v/>
      </c>
      <c r="C1651" s="23" t="s">
        <v/>
      </c>
      <c r="D1651" s="32" t="s">
        <v>6319</v>
      </c>
      <c r="E1651" s="32">
        <v/>
      </c>
      <c r="F1651" s="33">
        <v/>
      </c>
      <c r="G1651" s="34">
        <v/>
      </c>
      <c r="H1651" s="35">
        <v/>
      </c>
      <c r="I1651" s="36">
        <f>ROUND(SUM(I1648:I1650),2)</f>
        <v>1.00</v>
      </c>
      <c r="J1651" s="32">
        <v>4291.00</v>
      </c>
      <c r="K1651" s="32">
        <f>ROUND(PRODUCT(I1651:J1651),2)</f>
        <v>4291.00</v>
      </c>
      <c r="L1651" s="32" t="s">
        <v/>
      </c>
      <c r="M1651" s="32" t="s">
        <v/>
      </c>
      <c r="N1651" s="32" t="s">
        <v/>
      </c>
      <!--$VAR_NUOVA_CELLA_PREZZI$-->
    </row>
    <row r="1652" spans="1:16" ht="10.5" customHeight="1" thickTop="1" thickBot="1">
      <c r="B1652" s="32" t="s">
        <v/>
      </c>
      <c r="C1652" s="23" t="s">
        <v/>
      </c>
      <c r="D1652" s="32" t="s">
        <v>6325</v>
      </c>
      <c r="E1652" s="32">
        <v/>
      </c>
      <c r="F1652" s="33">
        <v/>
      </c>
      <c r="G1652" s="34">
        <v/>
      </c>
      <c r="H1652" s="35">
        <v/>
      </c>
      <c r="I1652" s="36">
        <f/>
        <v/>
      </c>
      <c r="J1652" s="32">
        <v/>
      </c>
      <c r="K1652" s="32">
        <f/>
        <v/>
      </c>
      <c r="L1652" s="32" t="s">
        <v/>
      </c>
      <c r="M1652" s="32" t="s">
        <v/>
      </c>
      <c r="N1652" s="32" t="s">
        <v/>
      </c>
      <!--$VAR_NUOVA_CELLA_PREZZI$-->
    </row>
    <row r="1653" spans="1:16" ht="134.333333333333" customHeight="1" thickTop="1" thickBot="1">
      <c r="B1653" s="32" t="s">
        <v>6326</v>
      </c>
      <c r="C1653" s="23" t="s">
        <v>6327</v>
      </c>
      <c r="D1653" s="62" t="s">
        <v>6328</v>
      </c>
      <c r="E1653" s="32">
        <v/>
      </c>
      <c r="F1653" s="33">
        <v/>
      </c>
      <c r="G1653" s="34">
        <v/>
      </c>
      <c r="H1653" s="35">
        <v/>
      </c>
      <c r="I1653" s="36">
        <f/>
        <v/>
      </c>
      <c r="J1653" s="32">
        <v/>
      </c>
      <c r="K1653" s="32">
        <f/>
        <v/>
      </c>
      <c r="L1653" s="32" t="s">
        <v/>
      </c>
      <c r="M1653" s="32" t="s">
        <v/>
      </c>
      <c r="N1653" s="32" t="s">
        <v/>
      </c>
      <!--$VAR_NUOVA_CELLA_PREZZI$-->
    </row>
    <row r="1654" spans="1:16" ht="10.5" customHeight="1" thickTop="1" thickBot="1">
      <c r="B1654" s="32" t="s">
        <v/>
      </c>
      <c r="C1654" s="23" t="s">
        <v/>
      </c>
      <c r="D1654" s="23" t="s">
        <v>6329</v>
      </c>
      <c r="E1654" s="32">
        <v/>
      </c>
      <c r="F1654" s="33">
        <v/>
      </c>
      <c r="G1654" s="34">
        <v/>
      </c>
      <c r="H1654" s="35">
        <v/>
      </c>
      <c r="I1654" s="36">
        <f/>
        <v/>
      </c>
      <c r="J1654" s="32">
        <v/>
      </c>
      <c r="K1654" s="32">
        <f/>
        <v/>
      </c>
      <c r="L1654" s="32" t="s">
        <v/>
      </c>
      <c r="M1654" s="32" t="s">
        <v/>
      </c>
      <c r="N1654" s="32" t="s">
        <v/>
      </c>
      <!--$VAR_NUOVA_CELLA_PREZZI$-->
    </row>
    <row r="1655" spans="1:16" ht="10.5" customHeight="1" thickTop="1" thickBot="1">
      <c r="B1655" s="32" t="s">
        <v/>
      </c>
      <c r="C1655" s="23" t="s">
        <v/>
      </c>
      <c r="D1655" s="23" t="s">
        <v>6330</v>
      </c>
      <c r="E1655" s="32">
        <v>24.00</v>
      </c>
      <c r="F1655" s="33">
        <v/>
      </c>
      <c r="G1655" s="34">
        <v/>
      </c>
      <c r="H1655" s="35">
        <v/>
      </c>
      <c r="I1655" s="36">
        <f>ROUND(PRODUCT(E1655:H1655),2)</f>
        <v>24.00</v>
      </c>
      <c r="J1655" s="32">
        <v/>
      </c>
      <c r="K1655" s="32">
        <f/>
        <v/>
      </c>
      <c r="L1655" s="32" t="s">
        <v/>
      </c>
      <c r="M1655" s="32" t="s">
        <v/>
      </c>
      <c r="N1655" s="32" t="s">
        <v/>
      </c>
      <!--$VAR_NUOVA_CELLA_PREZZI$-->
    </row>
    <row r="1656" spans="1:16" ht="10.5" customHeight="1" thickTop="1" thickBot="1">
      <c r="B1656" s="32" t="s">
        <v/>
      </c>
      <c r="C1656" s="23" t="s">
        <v/>
      </c>
      <c r="D1656" s="32" t="s">
        <v/>
      </c>
      <c r="E1656" s="32">
        <v/>
      </c>
      <c r="F1656" s="33">
        <v/>
      </c>
      <c r="G1656" s="34">
        <v/>
      </c>
      <c r="H1656" s="35">
        <v/>
      </c>
      <c r="I1656" s="36">
        <f/>
        <v/>
      </c>
      <c r="J1656" s="32">
        <v/>
      </c>
      <c r="K1656" s="32">
        <f/>
        <v/>
      </c>
      <c r="L1656" s="32" t="s">
        <v/>
      </c>
      <c r="M1656" s="32" t="s">
        <v/>
      </c>
      <c r="N1656" s="32" t="s">
        <v>6337</v>
      </c>
      <!--$VAR_NUOVA_CELLA_PREZZI$-->
    </row>
    <row r="1657" spans="1:16" ht="10.5" customHeight="1" thickTop="1" thickBot="1">
      <c r="B1657" s="32" t="s">
        <v/>
      </c>
      <c r="C1657" s="23" t="s">
        <v/>
      </c>
      <c r="D1657" s="32" t="s">
        <v>6338</v>
      </c>
      <c r="E1657" s="32">
        <v/>
      </c>
      <c r="F1657" s="33">
        <v/>
      </c>
      <c r="G1657" s="34">
        <v/>
      </c>
      <c r="H1657" s="35">
        <v/>
      </c>
      <c r="I1657" s="36">
        <f>ROUND(SUM(I1654:I1656),2)</f>
        <v>24.00</v>
      </c>
      <c r="J1657" s="32">
        <v>75.50</v>
      </c>
      <c r="K1657" s="32">
        <f>ROUND(PRODUCT(I1657:J1657),2)</f>
        <v>1812.00</v>
      </c>
      <c r="L1657" s="32" t="s">
        <v/>
      </c>
      <c r="M1657" s="32" t="s">
        <v/>
      </c>
      <c r="N1657" s="32" t="s">
        <v/>
      </c>
      <!--$VAR_NUOVA_CELLA_PREZZI$-->
    </row>
    <row r="1658" spans="1:16" ht="10.5" customHeight="1" thickTop="1" thickBot="1">
      <c r="B1658" s="32" t="s">
        <v/>
      </c>
      <c r="C1658" s="23" t="s">
        <v/>
      </c>
      <c r="D1658" s="32" t="s">
        <v>6344</v>
      </c>
      <c r="E1658" s="32">
        <v/>
      </c>
      <c r="F1658" s="33">
        <v/>
      </c>
      <c r="G1658" s="34">
        <v/>
      </c>
      <c r="H1658" s="35">
        <v/>
      </c>
      <c r="I1658" s="36">
        <f/>
        <v/>
      </c>
      <c r="J1658" s="32">
        <v/>
      </c>
      <c r="K1658" s="32">
        <f/>
        <v/>
      </c>
      <c r="L1658" s="32" t="s">
        <v/>
      </c>
      <c r="M1658" s="32" t="s">
        <v/>
      </c>
      <c r="N1658" s="32" t="s">
        <v/>
      </c>
      <!--$VAR_NUOVA_CELLA_PREZZI$-->
    </row>
    <row r="1659" spans="1:16" ht="133.666666666667" customHeight="1" thickTop="1" thickBot="1">
      <c r="B1659" s="32" t="s">
        <v>6345</v>
      </c>
      <c r="C1659" s="23" t="s">
        <v>6346</v>
      </c>
      <c r="D1659" s="62" t="s">
        <v>6347</v>
      </c>
      <c r="E1659" s="32">
        <v/>
      </c>
      <c r="F1659" s="33">
        <v/>
      </c>
      <c r="G1659" s="34">
        <v/>
      </c>
      <c r="H1659" s="35">
        <v/>
      </c>
      <c r="I1659" s="36">
        <f/>
        <v/>
      </c>
      <c r="J1659" s="32">
        <v/>
      </c>
      <c r="K1659" s="32">
        <f/>
        <v/>
      </c>
      <c r="L1659" s="32" t="s">
        <v/>
      </c>
      <c r="M1659" s="32" t="s">
        <v/>
      </c>
      <c r="N1659" s="32" t="s">
        <v/>
      </c>
      <!--$VAR_NUOVA_CELLA_PREZZI$-->
    </row>
    <row r="1660" spans="1:16" ht="10.5" customHeight="1" thickTop="1" thickBot="1">
      <c r="B1660" s="32" t="s">
        <v/>
      </c>
      <c r="C1660" s="23" t="s">
        <v/>
      </c>
      <c r="D1660" s="23" t="s">
        <v>6348</v>
      </c>
      <c r="E1660" s="32">
        <v/>
      </c>
      <c r="F1660" s="33">
        <v/>
      </c>
      <c r="G1660" s="34">
        <v/>
      </c>
      <c r="H1660" s="35">
        <v/>
      </c>
      <c r="I1660" s="36">
        <f/>
        <v/>
      </c>
      <c r="J1660" s="32">
        <v/>
      </c>
      <c r="K1660" s="32">
        <f/>
        <v/>
      </c>
      <c r="L1660" s="32" t="s">
        <v/>
      </c>
      <c r="M1660" s="32" t="s">
        <v/>
      </c>
      <c r="N1660" s="32" t="s">
        <v/>
      </c>
      <!--$VAR_NUOVA_CELLA_PREZZI$-->
    </row>
    <row r="1661" spans="1:16" ht="10.5" customHeight="1" thickTop="1" thickBot="1">
      <c r="B1661" s="32" t="s">
        <v/>
      </c>
      <c r="C1661" s="23" t="s">
        <v/>
      </c>
      <c r="D1661" s="23" t="s">
        <v>6349</v>
      </c>
      <c r="E1661" s="32">
        <v>2.00</v>
      </c>
      <c r="F1661" s="33">
        <v/>
      </c>
      <c r="G1661" s="34">
        <v/>
      </c>
      <c r="H1661" s="35">
        <v/>
      </c>
      <c r="I1661" s="36">
        <f>ROUND(PRODUCT(E1661:H1661),2)</f>
        <v>2.00</v>
      </c>
      <c r="J1661" s="32">
        <v/>
      </c>
      <c r="K1661" s="32">
        <f/>
        <v/>
      </c>
      <c r="L1661" s="32" t="s">
        <v/>
      </c>
      <c r="M1661" s="32" t="s">
        <v/>
      </c>
      <c r="N1661" s="32" t="s">
        <v/>
      </c>
      <!--$VAR_NUOVA_CELLA_PREZZI$-->
    </row>
    <row r="1662" spans="1:16" ht="10.5" customHeight="1" thickTop="1" thickBot="1">
      <c r="B1662" s="32" t="s">
        <v/>
      </c>
      <c r="C1662" s="23" t="s">
        <v/>
      </c>
      <c r="D1662" s="32" t="s">
        <v/>
      </c>
      <c r="E1662" s="32">
        <v/>
      </c>
      <c r="F1662" s="33">
        <v/>
      </c>
      <c r="G1662" s="34">
        <v/>
      </c>
      <c r="H1662" s="35">
        <v/>
      </c>
      <c r="I1662" s="36">
        <f/>
        <v/>
      </c>
      <c r="J1662" s="32">
        <v/>
      </c>
      <c r="K1662" s="32">
        <f/>
        <v/>
      </c>
      <c r="L1662" s="32" t="s">
        <v/>
      </c>
      <c r="M1662" s="32" t="s">
        <v/>
      </c>
      <c r="N1662" s="32" t="s">
        <v>6356</v>
      </c>
      <!--$VAR_NUOVA_CELLA_PREZZI$-->
    </row>
    <row r="1663" spans="1:16" ht="10.5" customHeight="1" thickTop="1" thickBot="1">
      <c r="B1663" s="32" t="s">
        <v/>
      </c>
      <c r="C1663" s="23" t="s">
        <v/>
      </c>
      <c r="D1663" s="32" t="s">
        <v>6357</v>
      </c>
      <c r="E1663" s="32">
        <v/>
      </c>
      <c r="F1663" s="33">
        <v/>
      </c>
      <c r="G1663" s="34">
        <v/>
      </c>
      <c r="H1663" s="35">
        <v/>
      </c>
      <c r="I1663" s="36">
        <f>ROUND(SUM(I1660:I1662),2)</f>
        <v>2.00</v>
      </c>
      <c r="J1663" s="32">
        <v>71.61</v>
      </c>
      <c r="K1663" s="32">
        <f>ROUND(PRODUCT(I1663:J1663),2)</f>
        <v>143.22</v>
      </c>
      <c r="L1663" s="32" t="s">
        <v/>
      </c>
      <c r="M1663" s="32" t="s">
        <v/>
      </c>
      <c r="N1663" s="32" t="s">
        <v/>
      </c>
      <!--$VAR_NUOVA_CELLA_PREZZI$-->
    </row>
    <row r="1664" spans="1:16" ht="10.5" customHeight="1" thickTop="1" thickBot="1">
      <c r="B1664" s="32" t="s">
        <v/>
      </c>
      <c r="C1664" s="23" t="s">
        <v/>
      </c>
      <c r="D1664" s="32" t="s">
        <v>6363</v>
      </c>
      <c r="E1664" s="32">
        <v/>
      </c>
      <c r="F1664" s="33">
        <v/>
      </c>
      <c r="G1664" s="34">
        <v/>
      </c>
      <c r="H1664" s="35">
        <v/>
      </c>
      <c r="I1664" s="36">
        <f/>
        <v/>
      </c>
      <c r="J1664" s="32">
        <v/>
      </c>
      <c r="K1664" s="32">
        <f/>
        <v/>
      </c>
      <c r="L1664" s="32" t="s">
        <v/>
      </c>
      <c r="M1664" s="32" t="s">
        <v/>
      </c>
      <c r="N1664" s="32" t="s">
        <v/>
      </c>
      <!--$VAR_NUOVA_CELLA_PREZZI$-->
    </row>
    <row r="1665" spans="1:16" ht="76.5" customHeight="1" thickTop="1" thickBot="1">
      <c r="B1665" s="32" t="s">
        <v>6364</v>
      </c>
      <c r="C1665" s="23" t="s">
        <v>6365</v>
      </c>
      <c r="D1665" s="62" t="s">
        <v>6366</v>
      </c>
      <c r="E1665" s="32">
        <v/>
      </c>
      <c r="F1665" s="33">
        <v/>
      </c>
      <c r="G1665" s="34">
        <v/>
      </c>
      <c r="H1665" s="35">
        <v/>
      </c>
      <c r="I1665" s="36">
        <f/>
        <v/>
      </c>
      <c r="J1665" s="32">
        <v/>
      </c>
      <c r="K1665" s="32">
        <f/>
        <v/>
      </c>
      <c r="L1665" s="32" t="s">
        <v/>
      </c>
      <c r="M1665" s="32" t="s">
        <v/>
      </c>
      <c r="N1665" s="32" t="s">
        <v/>
      </c>
      <!--$VAR_NUOVA_CELLA_PREZZI$-->
    </row>
    <row r="1666" spans="1:16" ht="10.5" customHeight="1" thickTop="1" thickBot="1">
      <c r="B1666" s="32" t="s">
        <v/>
      </c>
      <c r="C1666" s="23" t="s">
        <v/>
      </c>
      <c r="D1666" s="23" t="s">
        <v>6367</v>
      </c>
      <c r="E1666" s="32">
        <v/>
      </c>
      <c r="F1666" s="33">
        <v/>
      </c>
      <c r="G1666" s="34">
        <v/>
      </c>
      <c r="H1666" s="35">
        <v/>
      </c>
      <c r="I1666" s="36">
        <f/>
        <v/>
      </c>
      <c r="J1666" s="32">
        <v/>
      </c>
      <c r="K1666" s="32">
        <f/>
        <v/>
      </c>
      <c r="L1666" s="32" t="s">
        <v/>
      </c>
      <c r="M1666" s="32" t="s">
        <v/>
      </c>
      <c r="N1666" s="32" t="s">
        <v/>
      </c>
      <!--$VAR_NUOVA_CELLA_PREZZI$-->
    </row>
    <row r="1667" spans="1:16" ht="10.5" customHeight="1" thickTop="1" thickBot="1">
      <c r="B1667" s="32" t="s">
        <v/>
      </c>
      <c r="C1667" s="23" t="s">
        <v/>
      </c>
      <c r="D1667" s="23" t="s">
        <v>6368</v>
      </c>
      <c r="E1667" s="32">
        <v>24.00</v>
      </c>
      <c r="F1667" s="33">
        <v/>
      </c>
      <c r="G1667" s="34">
        <v/>
      </c>
      <c r="H1667" s="35">
        <v/>
      </c>
      <c r="I1667" s="36">
        <f>ROUND(PRODUCT(E1667:H1667),2)</f>
        <v>24.00</v>
      </c>
      <c r="J1667" s="32">
        <v/>
      </c>
      <c r="K1667" s="32">
        <f/>
        <v/>
      </c>
      <c r="L1667" s="32" t="s">
        <v/>
      </c>
      <c r="M1667" s="32" t="s">
        <v/>
      </c>
      <c r="N1667" s="32" t="s">
        <v/>
      </c>
      <!--$VAR_NUOVA_CELLA_PREZZI$-->
    </row>
    <row r="1668" spans="1:16" ht="10.5" customHeight="1" thickTop="1" thickBot="1">
      <c r="B1668" s="32" t="s">
        <v/>
      </c>
      <c r="C1668" s="23" t="s">
        <v/>
      </c>
      <c r="D1668" s="32" t="s">
        <v/>
      </c>
      <c r="E1668" s="32">
        <v/>
      </c>
      <c r="F1668" s="33">
        <v/>
      </c>
      <c r="G1668" s="34">
        <v/>
      </c>
      <c r="H1668" s="35">
        <v/>
      </c>
      <c r="I1668" s="36">
        <f/>
        <v/>
      </c>
      <c r="J1668" s="32">
        <v/>
      </c>
      <c r="K1668" s="32">
        <f/>
        <v/>
      </c>
      <c r="L1668" s="32" t="s">
        <v/>
      </c>
      <c r="M1668" s="32" t="s">
        <v/>
      </c>
      <c r="N1668" s="32" t="s">
        <v>6375</v>
      </c>
      <!--$VAR_NUOVA_CELLA_PREZZI$-->
    </row>
    <row r="1669" spans="1:16" ht="10.5" customHeight="1" thickTop="1" thickBot="1">
      <c r="B1669" s="32" t="s">
        <v/>
      </c>
      <c r="C1669" s="23" t="s">
        <v/>
      </c>
      <c r="D1669" s="32" t="s">
        <v>6376</v>
      </c>
      <c r="E1669" s="32">
        <v/>
      </c>
      <c r="F1669" s="33">
        <v/>
      </c>
      <c r="G1669" s="34">
        <v/>
      </c>
      <c r="H1669" s="35">
        <v/>
      </c>
      <c r="I1669" s="36">
        <f>ROUND(SUM(I1666:I1668),2)</f>
        <v>24.00</v>
      </c>
      <c r="J1669" s="32">
        <v>54.42</v>
      </c>
      <c r="K1669" s="32">
        <f>ROUND(PRODUCT(I1669:J1669),2)</f>
        <v>1306.08</v>
      </c>
      <c r="L1669" s="32" t="s">
        <v/>
      </c>
      <c r="M1669" s="32" t="s">
        <v/>
      </c>
      <c r="N1669" s="32" t="s">
        <v/>
      </c>
      <!--$VAR_NUOVA_CELLA_PREZZI$-->
    </row>
    <row r="1670" spans="1:16" ht="10.5" customHeight="1" thickTop="1" thickBot="1">
      <c r="B1670" s="32" t="s">
        <v/>
      </c>
      <c r="C1670" s="23" t="s">
        <v/>
      </c>
      <c r="D1670" s="32" t="s">
        <v>6382</v>
      </c>
      <c r="E1670" s="32">
        <v/>
      </c>
      <c r="F1670" s="33">
        <v/>
      </c>
      <c r="G1670" s="34">
        <v/>
      </c>
      <c r="H1670" s="35">
        <v/>
      </c>
      <c r="I1670" s="36">
        <f/>
        <v/>
      </c>
      <c r="J1670" s="32">
        <v/>
      </c>
      <c r="K1670" s="32">
        <f/>
        <v/>
      </c>
      <c r="L1670" s="32" t="s">
        <v/>
      </c>
      <c r="M1670" s="32" t="s">
        <v/>
      </c>
      <c r="N1670" s="32" t="s">
        <v/>
      </c>
      <!--$VAR_NUOVA_CELLA_PREZZI$-->
    </row>
    <row r="1671" spans="1:16" ht="39.6666666666667" customHeight="1" thickTop="1" thickBot="1">
      <c r="B1671" s="32" t="s">
        <v>6383</v>
      </c>
      <c r="C1671" s="23" t="s">
        <v>6384</v>
      </c>
      <c r="D1671" s="62" t="s">
        <v>6385</v>
      </c>
      <c r="E1671" s="32">
        <v/>
      </c>
      <c r="F1671" s="33">
        <v/>
      </c>
      <c r="G1671" s="34">
        <v/>
      </c>
      <c r="H1671" s="35">
        <v/>
      </c>
      <c r="I1671" s="36">
        <f/>
        <v/>
      </c>
      <c r="J1671" s="32">
        <v/>
      </c>
      <c r="K1671" s="32">
        <f/>
        <v/>
      </c>
      <c r="L1671" s="32" t="s">
        <v/>
      </c>
      <c r="M1671" s="32" t="s">
        <v/>
      </c>
      <c r="N1671" s="32" t="s">
        <v/>
      </c>
      <!--$VAR_NUOVA_CELLA_PREZZI$-->
    </row>
    <row r="1672" spans="1:16" ht="10.5" customHeight="1" thickTop="1" thickBot="1">
      <c r="B1672" s="32" t="s">
        <v/>
      </c>
      <c r="C1672" s="23" t="s">
        <v/>
      </c>
      <c r="D1672" s="23" t="s">
        <v>6386</v>
      </c>
      <c r="E1672" s="32">
        <v/>
      </c>
      <c r="F1672" s="33">
        <v/>
      </c>
      <c r="G1672" s="34">
        <v/>
      </c>
      <c r="H1672" s="35">
        <v/>
      </c>
      <c r="I1672" s="36">
        <f/>
        <v/>
      </c>
      <c r="J1672" s="32">
        <v/>
      </c>
      <c r="K1672" s="32">
        <f/>
        <v/>
      </c>
      <c r="L1672" s="32" t="s">
        <v/>
      </c>
      <c r="M1672" s="32" t="s">
        <v/>
      </c>
      <c r="N1672" s="32" t="s">
        <v/>
      </c>
      <!--$VAR_NUOVA_CELLA_PREZZI$-->
    </row>
    <row r="1673" spans="1:16" ht="10.5" customHeight="1" thickTop="1" thickBot="1">
      <c r="B1673" s="32" t="s">
        <v/>
      </c>
      <c r="C1673" s="23" t="s">
        <v/>
      </c>
      <c r="D1673" s="23" t="s">
        <v>6387</v>
      </c>
      <c r="E1673" s="32">
        <v>8.00</v>
      </c>
      <c r="F1673" s="33">
        <v/>
      </c>
      <c r="G1673" s="34">
        <v/>
      </c>
      <c r="H1673" s="35">
        <v/>
      </c>
      <c r="I1673" s="36">
        <f>ROUND(PRODUCT(E1673:H1673),2)</f>
        <v>8.00</v>
      </c>
      <c r="J1673" s="32">
        <v/>
      </c>
      <c r="K1673" s="32">
        <f/>
        <v/>
      </c>
      <c r="L1673" s="32" t="s">
        <v/>
      </c>
      <c r="M1673" s="32" t="s">
        <v/>
      </c>
      <c r="N1673" s="32" t="s">
        <v/>
      </c>
      <!--$VAR_NUOVA_CELLA_PREZZI$-->
    </row>
    <row r="1674" spans="1:16" ht="10.5" customHeight="1" thickTop="1" thickBot="1">
      <c r="B1674" s="32" t="s">
        <v/>
      </c>
      <c r="C1674" s="23" t="s">
        <v/>
      </c>
      <c r="D1674" s="32" t="s">
        <v/>
      </c>
      <c r="E1674" s="32">
        <v/>
      </c>
      <c r="F1674" s="33">
        <v/>
      </c>
      <c r="G1674" s="34">
        <v/>
      </c>
      <c r="H1674" s="35">
        <v/>
      </c>
      <c r="I1674" s="36">
        <f/>
        <v/>
      </c>
      <c r="J1674" s="32">
        <v/>
      </c>
      <c r="K1674" s="32">
        <f/>
        <v/>
      </c>
      <c r="L1674" s="32" t="s">
        <v/>
      </c>
      <c r="M1674" s="32" t="s">
        <v/>
      </c>
      <c r="N1674" s="32" t="s">
        <v>6394</v>
      </c>
      <!--$VAR_NUOVA_CELLA_PREZZI$-->
    </row>
    <row r="1675" spans="1:16" ht="10.5" customHeight="1" thickTop="1" thickBot="1">
      <c r="B1675" s="32" t="s">
        <v/>
      </c>
      <c r="C1675" s="23" t="s">
        <v/>
      </c>
      <c r="D1675" s="32" t="s">
        <v>6395</v>
      </c>
      <c r="E1675" s="32">
        <v/>
      </c>
      <c r="F1675" s="33">
        <v/>
      </c>
      <c r="G1675" s="34">
        <v/>
      </c>
      <c r="H1675" s="35">
        <v/>
      </c>
      <c r="I1675" s="36">
        <f>ROUND(SUM(I1672:I1674),2)</f>
        <v>8.00</v>
      </c>
      <c r="J1675" s="32">
        <v>18.95</v>
      </c>
      <c r="K1675" s="32">
        <f>ROUND(PRODUCT(I1675:J1675),2)</f>
        <v>151.60</v>
      </c>
      <c r="L1675" s="32" t="s">
        <v/>
      </c>
      <c r="M1675" s="32" t="s">
        <v/>
      </c>
      <c r="N1675" s="32" t="s">
        <v/>
      </c>
      <!--$VAR_NUOVA_CELLA_PREZZI$-->
    </row>
    <row r="1676" spans="1:16" ht="10.5" customHeight="1" thickTop="1" thickBot="1">
      <c r="B1676" s="32" t="s">
        <v/>
      </c>
      <c r="C1676" s="23" t="s">
        <v/>
      </c>
      <c r="D1676" s="32" t="s">
        <v>6401</v>
      </c>
      <c r="E1676" s="32">
        <v/>
      </c>
      <c r="F1676" s="33">
        <v/>
      </c>
      <c r="G1676" s="34">
        <v/>
      </c>
      <c r="H1676" s="35">
        <v/>
      </c>
      <c r="I1676" s="36">
        <f/>
        <v/>
      </c>
      <c r="J1676" s="32">
        <v/>
      </c>
      <c r="K1676" s="32">
        <f/>
        <v/>
      </c>
      <c r="L1676" s="32" t="s">
        <v/>
      </c>
      <c r="M1676" s="32" t="s">
        <v/>
      </c>
      <c r="N1676" s="32" t="s">
        <v/>
      </c>
      <!--$VAR_NUOVA_CELLA_PREZZI$-->
    </row>
    <row r="1677" spans="1:16" ht="77.5" customHeight="1" thickTop="1" thickBot="1">
      <c r="B1677" s="32" t="s">
        <v>6402</v>
      </c>
      <c r="C1677" s="23" t="s">
        <v>6403</v>
      </c>
      <c r="D1677" s="62" t="s">
        <v>6404</v>
      </c>
      <c r="E1677" s="32">
        <v/>
      </c>
      <c r="F1677" s="33">
        <v/>
      </c>
      <c r="G1677" s="34">
        <v/>
      </c>
      <c r="H1677" s="35">
        <v/>
      </c>
      <c r="I1677" s="36">
        <f/>
        <v/>
      </c>
      <c r="J1677" s="32">
        <v/>
      </c>
      <c r="K1677" s="32">
        <f/>
        <v/>
      </c>
      <c r="L1677" s="32" t="s">
        <v/>
      </c>
      <c r="M1677" s="32" t="s">
        <v/>
      </c>
      <c r="N1677" s="32" t="s">
        <v/>
      </c>
      <!--$VAR_NUOVA_CELLA_PREZZI$-->
    </row>
    <row r="1678" spans="1:16" ht="10.5" customHeight="1" thickTop="1" thickBot="1">
      <c r="B1678" s="32" t="s">
        <v/>
      </c>
      <c r="C1678" s="23" t="s">
        <v/>
      </c>
      <c r="D1678" s="23" t="s">
        <v>6405</v>
      </c>
      <c r="E1678" s="32">
        <v/>
      </c>
      <c r="F1678" s="33">
        <v/>
      </c>
      <c r="G1678" s="34">
        <v/>
      </c>
      <c r="H1678" s="35">
        <v/>
      </c>
      <c r="I1678" s="36">
        <f/>
        <v/>
      </c>
      <c r="J1678" s="32">
        <v/>
      </c>
      <c r="K1678" s="32">
        <f/>
        <v/>
      </c>
      <c r="L1678" s="32" t="s">
        <v/>
      </c>
      <c r="M1678" s="32" t="s">
        <v/>
      </c>
      <c r="N1678" s="32" t="s">
        <v/>
      </c>
      <!--$VAR_NUOVA_CELLA_PREZZI$-->
    </row>
    <row r="1679" spans="1:16" ht="10.5" customHeight="1" thickTop="1" thickBot="1">
      <c r="B1679" s="32" t="s">
        <v/>
      </c>
      <c r="C1679" s="23" t="s">
        <v/>
      </c>
      <c r="D1679" s="23" t="s">
        <v>6406</v>
      </c>
      <c r="E1679" s="32">
        <v>8.00</v>
      </c>
      <c r="F1679" s="33">
        <v/>
      </c>
      <c r="G1679" s="34">
        <v/>
      </c>
      <c r="H1679" s="35">
        <v/>
      </c>
      <c r="I1679" s="36">
        <f>ROUND(PRODUCT(E1679:H1679),2)</f>
        <v>8.00</v>
      </c>
      <c r="J1679" s="32">
        <v/>
      </c>
      <c r="K1679" s="32">
        <f/>
        <v/>
      </c>
      <c r="L1679" s="32" t="s">
        <v/>
      </c>
      <c r="M1679" s="32" t="s">
        <v/>
      </c>
      <c r="N1679" s="32" t="s">
        <v/>
      </c>
      <!--$VAR_NUOVA_CELLA_PREZZI$-->
    </row>
    <row r="1680" spans="1:16" ht="10.5" customHeight="1" thickTop="1" thickBot="1">
      <c r="B1680" s="32" t="s">
        <v/>
      </c>
      <c r="C1680" s="23" t="s">
        <v/>
      </c>
      <c r="D1680" s="32" t="s">
        <v/>
      </c>
      <c r="E1680" s="32">
        <v/>
      </c>
      <c r="F1680" s="33">
        <v/>
      </c>
      <c r="G1680" s="34">
        <v/>
      </c>
      <c r="H1680" s="35">
        <v/>
      </c>
      <c r="I1680" s="36">
        <f/>
        <v/>
      </c>
      <c r="J1680" s="32">
        <v/>
      </c>
      <c r="K1680" s="32">
        <f/>
        <v/>
      </c>
      <c r="L1680" s="32" t="s">
        <v/>
      </c>
      <c r="M1680" s="32" t="s">
        <v/>
      </c>
      <c r="N1680" s="32" t="s">
        <v>6413</v>
      </c>
      <!--$VAR_NUOVA_CELLA_PREZZI$-->
    </row>
    <row r="1681" spans="1:16" ht="10.5" customHeight="1" thickTop="1" thickBot="1">
      <c r="B1681" s="32" t="s">
        <v/>
      </c>
      <c r="C1681" s="23" t="s">
        <v/>
      </c>
      <c r="D1681" s="32" t="s">
        <v>6414</v>
      </c>
      <c r="E1681" s="32">
        <v/>
      </c>
      <c r="F1681" s="33">
        <v/>
      </c>
      <c r="G1681" s="34">
        <v/>
      </c>
      <c r="H1681" s="35">
        <v/>
      </c>
      <c r="I1681" s="36">
        <f>ROUND(SUM(I1678:I1680),2)</f>
        <v>8.00</v>
      </c>
      <c r="J1681" s="32">
        <v>4.27</v>
      </c>
      <c r="K1681" s="32">
        <f>ROUND(PRODUCT(I1681:J1681),2)</f>
        <v>34.16</v>
      </c>
      <c r="L1681" s="32" t="s">
        <v/>
      </c>
      <c r="M1681" s="32" t="s">
        <v/>
      </c>
      <c r="N1681" s="32" t="s">
        <v/>
      </c>
      <!--$VAR_NUOVA_CELLA_PREZZI$-->
    </row>
    <row r="1682" spans="1:16" ht="10.5" customHeight="1" thickTop="1" thickBot="1">
      <c r="B1682" s="32" t="s">
        <v/>
      </c>
      <c r="C1682" s="23" t="s">
        <v/>
      </c>
      <c r="D1682" s="32" t="s">
        <v>6420</v>
      </c>
      <c r="E1682" s="32">
        <v/>
      </c>
      <c r="F1682" s="33">
        <v/>
      </c>
      <c r="G1682" s="34">
        <v/>
      </c>
      <c r="H1682" s="35">
        <v/>
      </c>
      <c r="I1682" s="36">
        <f/>
        <v/>
      </c>
      <c r="J1682" s="32">
        <v/>
      </c>
      <c r="K1682" s="32">
        <f/>
        <v/>
      </c>
      <c r="L1682" s="32" t="s">
        <v/>
      </c>
      <c r="M1682" s="32" t="s">
        <v/>
      </c>
      <c r="N1682" s="32" t="s">
        <v/>
      </c>
      <!--$VAR_NUOVA_CELLA_PREZZI$-->
    </row>
    <row r="1683" spans="1:16" ht="119.666666666667" customHeight="1" thickTop="1" thickBot="1">
      <c r="B1683" s="32" t="s">
        <v>6421</v>
      </c>
      <c r="C1683" s="23" t="s">
        <v>6422</v>
      </c>
      <c r="D1683" s="62" t="s">
        <v>6423</v>
      </c>
      <c r="E1683" s="32">
        <v/>
      </c>
      <c r="F1683" s="33">
        <v/>
      </c>
      <c r="G1683" s="34">
        <v/>
      </c>
      <c r="H1683" s="35">
        <v/>
      </c>
      <c r="I1683" s="36">
        <f/>
        <v/>
      </c>
      <c r="J1683" s="32">
        <v/>
      </c>
      <c r="K1683" s="32">
        <f/>
        <v/>
      </c>
      <c r="L1683" s="32" t="s">
        <v/>
      </c>
      <c r="M1683" s="32" t="s">
        <v/>
      </c>
      <c r="N1683" s="32" t="s">
        <v/>
      </c>
      <!--$VAR_NUOVA_CELLA_PREZZI$-->
    </row>
    <row r="1684" spans="1:16" ht="10.5" customHeight="1" thickTop="1" thickBot="1">
      <c r="B1684" s="32" t="s">
        <v/>
      </c>
      <c r="C1684" s="23" t="s">
        <v/>
      </c>
      <c r="D1684" s="23" t="s">
        <v>6424</v>
      </c>
      <c r="E1684" s="32">
        <v/>
      </c>
      <c r="F1684" s="33">
        <v/>
      </c>
      <c r="G1684" s="34">
        <v/>
      </c>
      <c r="H1684" s="35">
        <v/>
      </c>
      <c r="I1684" s="36">
        <f/>
        <v/>
      </c>
      <c r="J1684" s="32">
        <v/>
      </c>
      <c r="K1684" s="32">
        <f/>
        <v/>
      </c>
      <c r="L1684" s="32" t="s">
        <v/>
      </c>
      <c r="M1684" s="32" t="s">
        <v/>
      </c>
      <c r="N1684" s="32" t="s">
        <v/>
      </c>
      <!--$VAR_NUOVA_CELLA_PREZZI$-->
    </row>
    <row r="1685" spans="1:16" ht="10.5" customHeight="1" thickTop="1" thickBot="1">
      <c r="B1685" s="32" t="s">
        <v/>
      </c>
      <c r="C1685" s="23" t="s">
        <v/>
      </c>
      <c r="D1685" s="23" t="s">
        <v>6425</v>
      </c>
      <c r="E1685" s="32">
        <v>50.00</v>
      </c>
      <c r="F1685" s="33">
        <v/>
      </c>
      <c r="G1685" s="34">
        <v/>
      </c>
      <c r="H1685" s="35">
        <v/>
      </c>
      <c r="I1685" s="36">
        <f>ROUND(PRODUCT(E1685:H1685),2)</f>
        <v>50.00</v>
      </c>
      <c r="J1685" s="32">
        <v/>
      </c>
      <c r="K1685" s="32">
        <f/>
        <v/>
      </c>
      <c r="L1685" s="32" t="s">
        <v/>
      </c>
      <c r="M1685" s="32" t="s">
        <v/>
      </c>
      <c r="N1685" s="32" t="s">
        <v/>
      </c>
      <!--$VAR_NUOVA_CELLA_PREZZI$-->
    </row>
    <row r="1686" spans="1:16" ht="10.5" customHeight="1" thickTop="1" thickBot="1">
      <c r="B1686" s="32" t="s">
        <v/>
      </c>
      <c r="C1686" s="23" t="s">
        <v/>
      </c>
      <c r="D1686" s="32" t="s">
        <v/>
      </c>
      <c r="E1686" s="32">
        <v/>
      </c>
      <c r="F1686" s="33">
        <v/>
      </c>
      <c r="G1686" s="34">
        <v/>
      </c>
      <c r="H1686" s="35">
        <v/>
      </c>
      <c r="I1686" s="36">
        <f/>
        <v/>
      </c>
      <c r="J1686" s="32">
        <v/>
      </c>
      <c r="K1686" s="32">
        <f/>
        <v/>
      </c>
      <c r="L1686" s="32" t="s">
        <v/>
      </c>
      <c r="M1686" s="32" t="s">
        <v/>
      </c>
      <c r="N1686" s="32" t="s">
        <v>6432</v>
      </c>
      <!--$VAR_NUOVA_CELLA_PREZZI$-->
    </row>
    <row r="1687" spans="1:16" ht="10.5" customHeight="1" thickTop="1" thickBot="1">
      <c r="B1687" s="32" t="s">
        <v/>
      </c>
      <c r="C1687" s="23" t="s">
        <v/>
      </c>
      <c r="D1687" s="32" t="s">
        <v>6433</v>
      </c>
      <c r="E1687" s="32">
        <v/>
      </c>
      <c r="F1687" s="33">
        <v/>
      </c>
      <c r="G1687" s="34">
        <v/>
      </c>
      <c r="H1687" s="35">
        <v/>
      </c>
      <c r="I1687" s="36">
        <f>ROUND(SUM(I1684:I1686),2)</f>
        <v>50.00</v>
      </c>
      <c r="J1687" s="32">
        <v>10.96</v>
      </c>
      <c r="K1687" s="32">
        <f>ROUND(PRODUCT(I1687:J1687),2)</f>
        <v>548.00</v>
      </c>
      <c r="L1687" s="32" t="s">
        <v/>
      </c>
      <c r="M1687" s="32" t="s">
        <v/>
      </c>
      <c r="N1687" s="32" t="s">
        <v/>
      </c>
      <!--$VAR_NUOVA_CELLA_PREZZI$-->
    </row>
    <row r="1688" spans="1:16" ht="10.5" customHeight="1" thickTop="1" thickBot="1">
      <c r="B1688" s="32" t="s">
        <v/>
      </c>
      <c r="C1688" s="23" t="s">
        <v/>
      </c>
      <c r="D1688" s="32" t="s">
        <v>6439</v>
      </c>
      <c r="E1688" s="32">
        <v/>
      </c>
      <c r="F1688" s="33">
        <v/>
      </c>
      <c r="G1688" s="34">
        <v/>
      </c>
      <c r="H1688" s="35">
        <v/>
      </c>
      <c r="I1688" s="36">
        <f/>
        <v/>
      </c>
      <c r="J1688" s="32">
        <v/>
      </c>
      <c r="K1688" s="32">
        <f/>
        <v/>
      </c>
      <c r="L1688" s="32" t="s">
        <v/>
      </c>
      <c r="M1688" s="32" t="s">
        <v/>
      </c>
      <c r="N1688" s="32" t="s">
        <v/>
      </c>
      <!--$VAR_NUOVA_CELLA_PREZZI$-->
    </row>
    <row r="1689" spans="1:16" ht="95" customHeight="1" thickTop="1" thickBot="1">
      <c r="B1689" s="32" t="s">
        <v>6440</v>
      </c>
      <c r="C1689" s="23" t="s">
        <v>6441</v>
      </c>
      <c r="D1689" s="62" t="s">
        <v>6442</v>
      </c>
      <c r="E1689" s="32">
        <v/>
      </c>
      <c r="F1689" s="33">
        <v/>
      </c>
      <c r="G1689" s="34">
        <v/>
      </c>
      <c r="H1689" s="35">
        <v/>
      </c>
      <c r="I1689" s="36">
        <f/>
        <v/>
      </c>
      <c r="J1689" s="32">
        <v/>
      </c>
      <c r="K1689" s="32">
        <f/>
        <v/>
      </c>
      <c r="L1689" s="32" t="s">
        <v/>
      </c>
      <c r="M1689" s="32" t="s">
        <v/>
      </c>
      <c r="N1689" s="32" t="s">
        <v/>
      </c>
      <!--$VAR_NUOVA_CELLA_PREZZI$-->
    </row>
    <row r="1690" spans="1:16" ht="10.5" customHeight="1" thickTop="1" thickBot="1">
      <c r="B1690" s="32" t="s">
        <v/>
      </c>
      <c r="C1690" s="23" t="s">
        <v/>
      </c>
      <c r="D1690" s="23" t="s">
        <v>6443</v>
      </c>
      <c r="E1690" s="32">
        <v/>
      </c>
      <c r="F1690" s="33">
        <v/>
      </c>
      <c r="G1690" s="34">
        <v/>
      </c>
      <c r="H1690" s="35">
        <v/>
      </c>
      <c r="I1690" s="36">
        <f/>
        <v/>
      </c>
      <c r="J1690" s="32">
        <v/>
      </c>
      <c r="K1690" s="32">
        <f/>
        <v/>
      </c>
      <c r="L1690" s="32" t="s">
        <v/>
      </c>
      <c r="M1690" s="32" t="s">
        <v/>
      </c>
      <c r="N1690" s="32" t="s">
        <v/>
      </c>
      <!--$VAR_NUOVA_CELLA_PREZZI$-->
    </row>
    <row r="1691" spans="1:16" ht="10.5" customHeight="1" thickTop="1" thickBot="1">
      <c r="B1691" s="32" t="s">
        <v/>
      </c>
      <c r="C1691" s="23" t="s">
        <v/>
      </c>
      <c r="D1691" s="23" t="s">
        <v>6444</v>
      </c>
      <c r="E1691" s="32">
        <v>1.00</v>
      </c>
      <c r="F1691" s="33">
        <v/>
      </c>
      <c r="G1691" s="34">
        <v/>
      </c>
      <c r="H1691" s="35">
        <v/>
      </c>
      <c r="I1691" s="36">
        <f>ROUND(PRODUCT(E1691:H1691),2)</f>
        <v>1.00</v>
      </c>
      <c r="J1691" s="32">
        <v/>
      </c>
      <c r="K1691" s="32">
        <f/>
        <v/>
      </c>
      <c r="L1691" s="32" t="s">
        <v/>
      </c>
      <c r="M1691" s="32" t="s">
        <v/>
      </c>
      <c r="N1691" s="32" t="s">
        <v/>
      </c>
      <!--$VAR_NUOVA_CELLA_PREZZI$-->
    </row>
    <row r="1692" spans="1:16" ht="10.5" customHeight="1" thickTop="1" thickBot="1">
      <c r="B1692" s="32" t="s">
        <v/>
      </c>
      <c r="C1692" s="23" t="s">
        <v/>
      </c>
      <c r="D1692" s="32" t="s">
        <v/>
      </c>
      <c r="E1692" s="32">
        <v/>
      </c>
      <c r="F1692" s="33">
        <v/>
      </c>
      <c r="G1692" s="34">
        <v/>
      </c>
      <c r="H1692" s="35">
        <v/>
      </c>
      <c r="I1692" s="36">
        <f/>
        <v/>
      </c>
      <c r="J1692" s="32">
        <v/>
      </c>
      <c r="K1692" s="32">
        <f/>
        <v/>
      </c>
      <c r="L1692" s="32" t="s">
        <v/>
      </c>
      <c r="M1692" s="32" t="s">
        <v/>
      </c>
      <c r="N1692" s="32" t="s">
        <v>6451</v>
      </c>
      <!--$VAR_NUOVA_CELLA_PREZZI$-->
    </row>
    <row r="1693" spans="1:16" ht="10.5" customHeight="1" thickTop="1" thickBot="1">
      <c r="B1693" s="32" t="s">
        <v/>
      </c>
      <c r="C1693" s="23" t="s">
        <v/>
      </c>
      <c r="D1693" s="32" t="s">
        <v>6452</v>
      </c>
      <c r="E1693" s="32">
        <v/>
      </c>
      <c r="F1693" s="33">
        <v/>
      </c>
      <c r="G1693" s="34">
        <v/>
      </c>
      <c r="H1693" s="35">
        <v/>
      </c>
      <c r="I1693" s="36">
        <f>ROUND(SUM(I1690:I1692),2)</f>
        <v>1.00</v>
      </c>
      <c r="J1693" s="32">
        <v>10268.00</v>
      </c>
      <c r="K1693" s="32">
        <f>ROUND(PRODUCT(I1693:J1693),2)</f>
        <v>10268.00</v>
      </c>
      <c r="L1693" s="32" t="s">
        <v/>
      </c>
      <c r="M1693" s="32" t="s">
        <v/>
      </c>
      <c r="N1693" s="32" t="s">
        <v/>
      </c>
      <!--$VAR_NUOVA_CELLA_PREZZI$-->
    </row>
    <row r="1694" spans="1:16" ht="10.5" customHeight="1" thickTop="1" thickBot="1">
      <c r="B1694" s="32" t="s">
        <v/>
      </c>
      <c r="C1694" s="23" t="s">
        <v/>
      </c>
      <c r="D1694" s="32" t="s">
        <v>6458</v>
      </c>
      <c r="E1694" s="32">
        <v/>
      </c>
      <c r="F1694" s="33">
        <v/>
      </c>
      <c r="G1694" s="34">
        <v/>
      </c>
      <c r="H1694" s="35">
        <v/>
      </c>
      <c r="I1694" s="36">
        <f/>
        <v/>
      </c>
      <c r="J1694" s="32">
        <v/>
      </c>
      <c r="K1694" s="32">
        <f/>
        <v/>
      </c>
      <c r="L1694" s="32" t="s">
        <v/>
      </c>
      <c r="M1694" s="32" t="s">
        <v/>
      </c>
      <c r="N1694" s="32" t="s">
        <v/>
      </c>
      <!--$VAR_NUOVA_CELLA_PREZZI$-->
    </row>
    <row r="1695" spans="1:16" ht="90.6666666666667" customHeight="1" thickTop="1" thickBot="1">
      <c r="B1695" s="32" t="s">
        <v>6459</v>
      </c>
      <c r="C1695" s="23" t="s">
        <v>6460</v>
      </c>
      <c r="D1695" s="62" t="s">
        <v>6461</v>
      </c>
      <c r="E1695" s="32">
        <v/>
      </c>
      <c r="F1695" s="33">
        <v/>
      </c>
      <c r="G1695" s="34">
        <v/>
      </c>
      <c r="H1695" s="35">
        <v/>
      </c>
      <c r="I1695" s="36">
        <f/>
        <v/>
      </c>
      <c r="J1695" s="32">
        <v/>
      </c>
      <c r="K1695" s="32">
        <f/>
        <v/>
      </c>
      <c r="L1695" s="32" t="s">
        <v/>
      </c>
      <c r="M1695" s="32" t="s">
        <v/>
      </c>
      <c r="N1695" s="32" t="s">
        <v/>
      </c>
      <!--$VAR_NUOVA_CELLA_PREZZI$-->
    </row>
    <row r="1696" spans="1:16" ht="10.5" customHeight="1" thickTop="1" thickBot="1">
      <c r="B1696" s="32" t="s">
        <v/>
      </c>
      <c r="C1696" s="23" t="s">
        <v/>
      </c>
      <c r="D1696" s="23" t="s">
        <v>6462</v>
      </c>
      <c r="E1696" s="32">
        <v/>
      </c>
      <c r="F1696" s="33">
        <v/>
      </c>
      <c r="G1696" s="34">
        <v/>
      </c>
      <c r="H1696" s="35">
        <v/>
      </c>
      <c r="I1696" s="36">
        <f/>
        <v/>
      </c>
      <c r="J1696" s="32">
        <v/>
      </c>
      <c r="K1696" s="32">
        <f/>
        <v/>
      </c>
      <c r="L1696" s="32" t="s">
        <v/>
      </c>
      <c r="M1696" s="32" t="s">
        <v/>
      </c>
      <c r="N1696" s="32" t="s">
        <v/>
      </c>
      <!--$VAR_NUOVA_CELLA_PREZZI$-->
    </row>
    <row r="1697" spans="1:16" ht="10.5" customHeight="1" thickTop="1" thickBot="1">
      <c r="B1697" s="32" t="s">
        <v/>
      </c>
      <c r="C1697" s="23" t="s">
        <v/>
      </c>
      <c r="D1697" s="23" t="s">
        <v>6463</v>
      </c>
      <c r="E1697" s="32">
        <v>1.00</v>
      </c>
      <c r="F1697" s="33">
        <v/>
      </c>
      <c r="G1697" s="34">
        <v/>
      </c>
      <c r="H1697" s="35">
        <v/>
      </c>
      <c r="I1697" s="36">
        <f>ROUND(PRODUCT(E1697:H1697),2)</f>
        <v>1.00</v>
      </c>
      <c r="J1697" s="32">
        <v/>
      </c>
      <c r="K1697" s="32">
        <f/>
        <v/>
      </c>
      <c r="L1697" s="32" t="s">
        <v/>
      </c>
      <c r="M1697" s="32" t="s">
        <v/>
      </c>
      <c r="N1697" s="32" t="s">
        <v/>
      </c>
      <!--$VAR_NUOVA_CELLA_PREZZI$-->
    </row>
    <row r="1698" spans="1:16" ht="10.5" customHeight="1" thickTop="1" thickBot="1">
      <c r="B1698" s="32" t="s">
        <v/>
      </c>
      <c r="C1698" s="23" t="s">
        <v/>
      </c>
      <c r="D1698" s="32" t="s">
        <v/>
      </c>
      <c r="E1698" s="32">
        <v/>
      </c>
      <c r="F1698" s="33">
        <v/>
      </c>
      <c r="G1698" s="34">
        <v/>
      </c>
      <c r="H1698" s="35">
        <v/>
      </c>
      <c r="I1698" s="36">
        <f/>
        <v/>
      </c>
      <c r="J1698" s="32">
        <v/>
      </c>
      <c r="K1698" s="32">
        <f/>
        <v/>
      </c>
      <c r="L1698" s="32" t="s">
        <v/>
      </c>
      <c r="M1698" s="32" t="s">
        <v/>
      </c>
      <c r="N1698" s="32" t="s">
        <v>6470</v>
      </c>
      <!--$VAR_NUOVA_CELLA_PREZZI$-->
    </row>
    <row r="1699" spans="1:16" ht="10.5" customHeight="1" thickTop="1" thickBot="1">
      <c r="B1699" s="32" t="s">
        <v/>
      </c>
      <c r="C1699" s="23" t="s">
        <v/>
      </c>
      <c r="D1699" s="32" t="s">
        <v>6471</v>
      </c>
      <c r="E1699" s="32">
        <v/>
      </c>
      <c r="F1699" s="33">
        <v/>
      </c>
      <c r="G1699" s="34">
        <v/>
      </c>
      <c r="H1699" s="35">
        <v/>
      </c>
      <c r="I1699" s="36">
        <f>ROUND(SUM(I1696:I1698),2)</f>
        <v>1.00</v>
      </c>
      <c r="J1699" s="32">
        <v>247.28</v>
      </c>
      <c r="K1699" s="32">
        <f>ROUND(PRODUCT(I1699:J1699),2)</f>
        <v>247.28</v>
      </c>
      <c r="L1699" s="32" t="s">
        <v/>
      </c>
      <c r="M1699" s="32" t="s">
        <v/>
      </c>
      <c r="N1699" s="32" t="s">
        <v/>
      </c>
      <!--$VAR_NUOVA_CELLA_PREZZI$-->
    </row>
    <row r="1700" spans="1:16" ht="10.5" customHeight="1" thickTop="1" thickBot="1">
      <c r="B1700" s="32" t="s">
        <v/>
      </c>
      <c r="C1700" s="23" t="s">
        <v/>
      </c>
      <c r="D1700" s="32" t="s">
        <v>6477</v>
      </c>
      <c r="E1700" s="32">
        <v/>
      </c>
      <c r="F1700" s="33">
        <v/>
      </c>
      <c r="G1700" s="34">
        <v/>
      </c>
      <c r="H1700" s="35">
        <v/>
      </c>
      <c r="I1700" s="36">
        <f/>
        <v/>
      </c>
      <c r="J1700" s="32">
        <v/>
      </c>
      <c r="K1700" s="32">
        <f/>
        <v/>
      </c>
      <c r="L1700" s="32" t="s">
        <v/>
      </c>
      <c r="M1700" s="32" t="s">
        <v/>
      </c>
      <c r="N1700" s="32" t="s">
        <v/>
      </c>
      <!--$VAR_NUOVA_CELLA_PREZZI$-->
    </row>
    <row r="1701" spans="1:16" ht="71" customHeight="1" thickTop="1" thickBot="1">
      <c r="B1701" s="32" t="s">
        <v>6478</v>
      </c>
      <c r="C1701" s="23" t="s">
        <v>6479</v>
      </c>
      <c r="D1701" s="62" t="s">
        <v>6480</v>
      </c>
      <c r="E1701" s="32">
        <v/>
      </c>
      <c r="F1701" s="33">
        <v/>
      </c>
      <c r="G1701" s="34">
        <v/>
      </c>
      <c r="H1701" s="35">
        <v/>
      </c>
      <c r="I1701" s="36">
        <f/>
        <v/>
      </c>
      <c r="J1701" s="32">
        <v/>
      </c>
      <c r="K1701" s="32">
        <f/>
        <v/>
      </c>
      <c r="L1701" s="32" t="s">
        <v/>
      </c>
      <c r="M1701" s="32" t="s">
        <v/>
      </c>
      <c r="N1701" s="32" t="s">
        <v/>
      </c>
      <!--$VAR_NUOVA_CELLA_PREZZI$-->
    </row>
    <row r="1702" spans="1:16" ht="10.5" customHeight="1" thickTop="1" thickBot="1">
      <c r="B1702" s="32" t="s">
        <v/>
      </c>
      <c r="C1702" s="23" t="s">
        <v/>
      </c>
      <c r="D1702" s="23" t="s">
        <v>6481</v>
      </c>
      <c r="E1702" s="32">
        <v/>
      </c>
      <c r="F1702" s="33">
        <v/>
      </c>
      <c r="G1702" s="34">
        <v/>
      </c>
      <c r="H1702" s="35">
        <v/>
      </c>
      <c r="I1702" s="36">
        <f/>
        <v/>
      </c>
      <c r="J1702" s="32">
        <v/>
      </c>
      <c r="K1702" s="32">
        <f/>
        <v/>
      </c>
      <c r="L1702" s="32" t="s">
        <v/>
      </c>
      <c r="M1702" s="32" t="s">
        <v/>
      </c>
      <c r="N1702" s="32" t="s">
        <v/>
      </c>
      <!--$VAR_NUOVA_CELLA_PREZZI$-->
    </row>
    <row r="1703" spans="1:16" ht="10.5" customHeight="1" thickTop="1" thickBot="1">
      <c r="B1703" s="32" t="s">
        <v/>
      </c>
      <c r="C1703" s="23" t="s">
        <v/>
      </c>
      <c r="D1703" s="23" t="s">
        <v>6482</v>
      </c>
      <c r="E1703" s="32">
        <v>6.00</v>
      </c>
      <c r="F1703" s="33">
        <v/>
      </c>
      <c r="G1703" s="34">
        <v/>
      </c>
      <c r="H1703" s="35">
        <v/>
      </c>
      <c r="I1703" s="36">
        <f>ROUND(PRODUCT(E1703:H1703),2)</f>
        <v>6.00</v>
      </c>
      <c r="J1703" s="32">
        <v/>
      </c>
      <c r="K1703" s="32">
        <f/>
        <v/>
      </c>
      <c r="L1703" s="32" t="s">
        <v/>
      </c>
      <c r="M1703" s="32" t="s">
        <v/>
      </c>
      <c r="N1703" s="32" t="s">
        <v/>
      </c>
      <!--$VAR_NUOVA_CELLA_PREZZI$-->
    </row>
    <row r="1704" spans="1:16" ht="10.5" customHeight="1" thickTop="1" thickBot="1">
      <c r="B1704" s="32" t="s">
        <v/>
      </c>
      <c r="C1704" s="23" t="s">
        <v/>
      </c>
      <c r="D1704" s="32" t="s">
        <v/>
      </c>
      <c r="E1704" s="32">
        <v/>
      </c>
      <c r="F1704" s="33">
        <v/>
      </c>
      <c r="G1704" s="34">
        <v/>
      </c>
      <c r="H1704" s="35">
        <v/>
      </c>
      <c r="I1704" s="36">
        <f/>
        <v/>
      </c>
      <c r="J1704" s="32">
        <v/>
      </c>
      <c r="K1704" s="32">
        <f/>
        <v/>
      </c>
      <c r="L1704" s="32" t="s">
        <v/>
      </c>
      <c r="M1704" s="32" t="s">
        <v/>
      </c>
      <c r="N1704" s="32" t="s">
        <v>6489</v>
      </c>
      <!--$VAR_NUOVA_CELLA_PREZZI$-->
    </row>
    <row r="1705" spans="1:16" ht="10.5" customHeight="1" thickTop="1" thickBot="1">
      <c r="B1705" s="32" t="s">
        <v/>
      </c>
      <c r="C1705" s="23" t="s">
        <v/>
      </c>
      <c r="D1705" s="32" t="s">
        <v>6490</v>
      </c>
      <c r="E1705" s="32">
        <v/>
      </c>
      <c r="F1705" s="33">
        <v/>
      </c>
      <c r="G1705" s="34">
        <v/>
      </c>
      <c r="H1705" s="35">
        <v/>
      </c>
      <c r="I1705" s="36">
        <f>ROUND(SUM(I1702:I1704),2)</f>
        <v>6.00</v>
      </c>
      <c r="J1705" s="32">
        <v>42.90</v>
      </c>
      <c r="K1705" s="32">
        <f>ROUND(PRODUCT(I1705:J1705),2)</f>
        <v>257.40</v>
      </c>
      <c r="L1705" s="32" t="s">
        <v/>
      </c>
      <c r="M1705" s="32" t="s">
        <v/>
      </c>
      <c r="N1705" s="32" t="s">
        <v/>
      </c>
      <!--$VAR_NUOVA_CELLA_PREZZI$-->
    </row>
    <row r="1706" spans="1:16" ht="10.5" customHeight="1" thickTop="1" thickBot="1">
      <c r="B1706" s="32" t="s">
        <v/>
      </c>
      <c r="C1706" s="23" t="s">
        <v/>
      </c>
      <c r="D1706" s="32" t="s">
        <v>6496</v>
      </c>
      <c r="E1706" s="32">
        <v/>
      </c>
      <c r="F1706" s="33">
        <v/>
      </c>
      <c r="G1706" s="34">
        <v/>
      </c>
      <c r="H1706" s="35">
        <v/>
      </c>
      <c r="I1706" s="36">
        <f/>
        <v/>
      </c>
      <c r="J1706" s="32">
        <v/>
      </c>
      <c r="K1706" s="32">
        <f/>
        <v/>
      </c>
      <c r="L1706" s="32" t="s">
        <v/>
      </c>
      <c r="M1706" s="32" t="s">
        <v/>
      </c>
      <c r="N1706" s="32" t="s">
        <v/>
      </c>
      <!--$VAR_NUOVA_CELLA_PREZZI$-->
    </row>
    <row r="1707" spans="1:16" ht="60.5" customHeight="1" thickTop="1" thickBot="1">
      <c r="B1707" s="32" t="s">
        <v>6497</v>
      </c>
      <c r="C1707" s="23" t="s">
        <v>6498</v>
      </c>
      <c r="D1707" s="62" t="s">
        <v>6499</v>
      </c>
      <c r="E1707" s="32">
        <v/>
      </c>
      <c r="F1707" s="33">
        <v/>
      </c>
      <c r="G1707" s="34">
        <v/>
      </c>
      <c r="H1707" s="35">
        <v/>
      </c>
      <c r="I1707" s="36">
        <f/>
        <v/>
      </c>
      <c r="J1707" s="32">
        <v/>
      </c>
      <c r="K1707" s="32">
        <f/>
        <v/>
      </c>
      <c r="L1707" s="32" t="s">
        <v/>
      </c>
      <c r="M1707" s="32" t="s">
        <v/>
      </c>
      <c r="N1707" s="32" t="s">
        <v/>
      </c>
      <!--$VAR_NUOVA_CELLA_PREZZI$-->
    </row>
    <row r="1708" spans="1:16" ht="10.5" customHeight="1" thickTop="1" thickBot="1">
      <c r="B1708" s="32" t="s">
        <v/>
      </c>
      <c r="C1708" s="23" t="s">
        <v/>
      </c>
      <c r="D1708" s="23" t="s">
        <v>6500</v>
      </c>
      <c r="E1708" s="32">
        <v/>
      </c>
      <c r="F1708" s="33">
        <v/>
      </c>
      <c r="G1708" s="34">
        <v/>
      </c>
      <c r="H1708" s="35">
        <v/>
      </c>
      <c r="I1708" s="36">
        <f/>
        <v/>
      </c>
      <c r="J1708" s="32">
        <v/>
      </c>
      <c r="K1708" s="32">
        <f/>
        <v/>
      </c>
      <c r="L1708" s="32" t="s">
        <v/>
      </c>
      <c r="M1708" s="32" t="s">
        <v/>
      </c>
      <c r="N1708" s="32" t="s">
        <v/>
      </c>
      <!--$VAR_NUOVA_CELLA_PREZZI$-->
    </row>
    <row r="1709" spans="1:16" ht="10.5" customHeight="1" thickTop="1" thickBot="1">
      <c r="B1709" s="32" t="s">
        <v/>
      </c>
      <c r="C1709" s="23" t="s">
        <v/>
      </c>
      <c r="D1709" s="23" t="s">
        <v>6501</v>
      </c>
      <c r="E1709" s="32">
        <v>3.00</v>
      </c>
      <c r="F1709" s="33">
        <v/>
      </c>
      <c r="G1709" s="34">
        <v/>
      </c>
      <c r="H1709" s="35">
        <v/>
      </c>
      <c r="I1709" s="36">
        <f>ROUND(PRODUCT(E1709:H1709),2)</f>
        <v>3.00</v>
      </c>
      <c r="J1709" s="32">
        <v/>
      </c>
      <c r="K1709" s="32">
        <f/>
        <v/>
      </c>
      <c r="L1709" s="32" t="s">
        <v/>
      </c>
      <c r="M1709" s="32" t="s">
        <v/>
      </c>
      <c r="N1709" s="32" t="s">
        <v/>
      </c>
      <!--$VAR_NUOVA_CELLA_PREZZI$-->
    </row>
    <row r="1710" spans="1:16" ht="10.5" customHeight="1" thickTop="1" thickBot="1">
      <c r="B1710" s="32" t="s">
        <v/>
      </c>
      <c r="C1710" s="23" t="s">
        <v/>
      </c>
      <c r="D1710" s="32" t="s">
        <v/>
      </c>
      <c r="E1710" s="32">
        <v/>
      </c>
      <c r="F1710" s="33">
        <v/>
      </c>
      <c r="G1710" s="34">
        <v/>
      </c>
      <c r="H1710" s="35">
        <v/>
      </c>
      <c r="I1710" s="36">
        <f/>
        <v/>
      </c>
      <c r="J1710" s="32">
        <v/>
      </c>
      <c r="K1710" s="32">
        <f/>
        <v/>
      </c>
      <c r="L1710" s="32" t="s">
        <v/>
      </c>
      <c r="M1710" s="32" t="s">
        <v/>
      </c>
      <c r="N1710" s="32" t="s">
        <v>6508</v>
      </c>
      <!--$VAR_NUOVA_CELLA_PREZZI$-->
    </row>
    <row r="1711" spans="1:16" ht="10.5" customHeight="1" thickTop="1" thickBot="1">
      <c r="B1711" s="32" t="s">
        <v/>
      </c>
      <c r="C1711" s="23" t="s">
        <v/>
      </c>
      <c r="D1711" s="32" t="s">
        <v>6509</v>
      </c>
      <c r="E1711" s="32">
        <v/>
      </c>
      <c r="F1711" s="33">
        <v/>
      </c>
      <c r="G1711" s="34">
        <v/>
      </c>
      <c r="H1711" s="35">
        <v/>
      </c>
      <c r="I1711" s="36">
        <f>ROUND(SUM(I1708:I1710),2)</f>
        <v>3.00</v>
      </c>
      <c r="J1711" s="32">
        <v>39.70</v>
      </c>
      <c r="K1711" s="32">
        <f>ROUND(PRODUCT(I1711:J1711),2)</f>
        <v>119.10</v>
      </c>
      <c r="L1711" s="32" t="s">
        <v/>
      </c>
      <c r="M1711" s="32" t="s">
        <v/>
      </c>
      <c r="N1711" s="32" t="s">
        <v/>
      </c>
      <!--$VAR_NUOVA_CELLA_PREZZI$-->
    </row>
    <row r="1712" spans="1:16" ht="10.5" customHeight="1" thickTop="1" thickBot="1">
      <c r="B1712" s="32" t="s">
        <v/>
      </c>
      <c r="C1712" s="23" t="s">
        <v/>
      </c>
      <c r="D1712" s="32" t="s">
        <v>6515</v>
      </c>
      <c r="E1712" s="32">
        <v/>
      </c>
      <c r="F1712" s="33">
        <v/>
      </c>
      <c r="G1712" s="34">
        <v/>
      </c>
      <c r="H1712" s="35">
        <v/>
      </c>
      <c r="I1712" s="36">
        <f/>
        <v/>
      </c>
      <c r="J1712" s="32">
        <v/>
      </c>
      <c r="K1712" s="32">
        <f/>
        <v/>
      </c>
      <c r="L1712" s="32" t="s">
        <v/>
      </c>
      <c r="M1712" s="32" t="s">
        <v/>
      </c>
      <c r="N1712" s="32" t="s">
        <v/>
      </c>
      <!--$VAR_NUOVA_CELLA_PREZZI$-->
    </row>
    <row r="1713" spans="1:16" ht="18.8333333333333" customHeight="1" thickTop="1" thickBot="1">
      <c r="B1713" s="32" t="s">
        <v>6516</v>
      </c>
      <c r="C1713" s="23" t="s">
        <v>6517</v>
      </c>
      <c r="D1713" s="62" t="s">
        <v>6518</v>
      </c>
      <c r="E1713" s="32">
        <v/>
      </c>
      <c r="F1713" s="33">
        <v/>
      </c>
      <c r="G1713" s="34">
        <v/>
      </c>
      <c r="H1713" s="35">
        <v/>
      </c>
      <c r="I1713" s="36">
        <f/>
        <v/>
      </c>
      <c r="J1713" s="32">
        <v/>
      </c>
      <c r="K1713" s="32">
        <f/>
        <v/>
      </c>
      <c r="L1713" s="32" t="s">
        <v/>
      </c>
      <c r="M1713" s="32" t="s">
        <v/>
      </c>
      <c r="N1713" s="32" t="s">
        <v/>
      </c>
      <!--$VAR_NUOVA_CELLA_PREZZI$-->
    </row>
    <row r="1714" spans="1:16" ht="10.5" customHeight="1" thickTop="1" thickBot="1">
      <c r="B1714" s="32" t="s">
        <v/>
      </c>
      <c r="C1714" s="23" t="s">
        <v/>
      </c>
      <c r="D1714" s="23" t="s">
        <v>6519</v>
      </c>
      <c r="E1714" s="32">
        <v/>
      </c>
      <c r="F1714" s="33">
        <v/>
      </c>
      <c r="G1714" s="34">
        <v/>
      </c>
      <c r="H1714" s="35">
        <v/>
      </c>
      <c r="I1714" s="36">
        <f/>
        <v/>
      </c>
      <c r="J1714" s="32">
        <v/>
      </c>
      <c r="K1714" s="32">
        <f/>
        <v/>
      </c>
      <c r="L1714" s="32" t="s">
        <v/>
      </c>
      <c r="M1714" s="32" t="s">
        <v/>
      </c>
      <c r="N1714" s="32" t="s">
        <v/>
      </c>
      <!--$VAR_NUOVA_CELLA_PREZZI$-->
    </row>
    <row r="1715" spans="1:16" ht="10.5" customHeight="1" thickTop="1" thickBot="1">
      <c r="B1715" s="32" t="s">
        <v/>
      </c>
      <c r="C1715" s="23" t="s">
        <v/>
      </c>
      <c r="D1715" s="23" t="s">
        <v>6520</v>
      </c>
      <c r="E1715" s="32">
        <v>2.00</v>
      </c>
      <c r="F1715" s="33">
        <v/>
      </c>
      <c r="G1715" s="34">
        <v/>
      </c>
      <c r="H1715" s="35">
        <v/>
      </c>
      <c r="I1715" s="36">
        <f>ROUND(PRODUCT(E1715:H1715),2)</f>
        <v>2.00</v>
      </c>
      <c r="J1715" s="32">
        <v/>
      </c>
      <c r="K1715" s="32">
        <f/>
        <v/>
      </c>
      <c r="L1715" s="32" t="s">
        <v/>
      </c>
      <c r="M1715" s="32" t="s">
        <v/>
      </c>
      <c r="N1715" s="32" t="s">
        <v/>
      </c>
      <!--$VAR_NUOVA_CELLA_PREZZI$-->
    </row>
    <row r="1716" spans="1:16" ht="10.5" customHeight="1" thickTop="1" thickBot="1">
      <c r="B1716" s="32" t="s">
        <v/>
      </c>
      <c r="C1716" s="23" t="s">
        <v/>
      </c>
      <c r="D1716" s="32" t="s">
        <v/>
      </c>
      <c r="E1716" s="32">
        <v/>
      </c>
      <c r="F1716" s="33">
        <v/>
      </c>
      <c r="G1716" s="34">
        <v/>
      </c>
      <c r="H1716" s="35">
        <v/>
      </c>
      <c r="I1716" s="36">
        <f/>
        <v/>
      </c>
      <c r="J1716" s="32">
        <v/>
      </c>
      <c r="K1716" s="32">
        <f/>
        <v/>
      </c>
      <c r="L1716" s="32" t="s">
        <v/>
      </c>
      <c r="M1716" s="32" t="s">
        <v/>
      </c>
      <c r="N1716" s="32" t="s">
        <v>6527</v>
      </c>
      <!--$VAR_NUOVA_CELLA_PREZZI$-->
    </row>
    <row r="1717" spans="1:16" ht="10.5" customHeight="1" thickTop="1" thickBot="1">
      <c r="B1717" s="32" t="s">
        <v/>
      </c>
      <c r="C1717" s="23" t="s">
        <v/>
      </c>
      <c r="D1717" s="32" t="s">
        <v>6528</v>
      </c>
      <c r="E1717" s="32">
        <v/>
      </c>
      <c r="F1717" s="33">
        <v/>
      </c>
      <c r="G1717" s="34">
        <v/>
      </c>
      <c r="H1717" s="35">
        <v/>
      </c>
      <c r="I1717" s="36">
        <f>ROUND(SUM(I1714:I1716),2)</f>
        <v>2.00</v>
      </c>
      <c r="J1717" s="32">
        <v>14.49</v>
      </c>
      <c r="K1717" s="32">
        <f>ROUND(PRODUCT(I1717:J1717),2)</f>
        <v>28.98</v>
      </c>
      <c r="L1717" s="32" t="s">
        <v/>
      </c>
      <c r="M1717" s="32" t="s">
        <v/>
      </c>
      <c r="N1717" s="32" t="s">
        <v/>
      </c>
      <!--$VAR_NUOVA_CELLA_PREZZI$-->
    </row>
    <row r="1718" spans="1:16" ht="10.5" customHeight="1" thickTop="1" thickBot="1">
      <c r="B1718" s="32" t="s">
        <v/>
      </c>
      <c r="C1718" s="23" t="s">
        <v/>
      </c>
      <c r="D1718" s="32" t="s">
        <v>6534</v>
      </c>
      <c r="E1718" s="32">
        <v/>
      </c>
      <c r="F1718" s="33">
        <v/>
      </c>
      <c r="G1718" s="34">
        <v/>
      </c>
      <c r="H1718" s="35">
        <v/>
      </c>
      <c r="I1718" s="36">
        <f/>
        <v/>
      </c>
      <c r="J1718" s="32">
        <v/>
      </c>
      <c r="K1718" s="32">
        <f/>
        <v/>
      </c>
      <c r="L1718" s="32" t="s">
        <v/>
      </c>
      <c r="M1718" s="32" t="s">
        <v/>
      </c>
      <c r="N1718" s="32" t="s">
        <v/>
      </c>
      <!--$VAR_NUOVA_CELLA_PREZZI$-->
    </row>
    <row r="1719" spans="1:16" ht="26.1666666666667" customHeight="1" thickTop="1" thickBot="1">
      <c r="B1719" s="32" t="s">
        <v>6535</v>
      </c>
      <c r="C1719" s="23" t="s">
        <v>6536</v>
      </c>
      <c r="D1719" s="62" t="s">
        <v>6537</v>
      </c>
      <c r="E1719" s="32">
        <v/>
      </c>
      <c r="F1719" s="33">
        <v/>
      </c>
      <c r="G1719" s="34">
        <v/>
      </c>
      <c r="H1719" s="35">
        <v/>
      </c>
      <c r="I1719" s="36">
        <f/>
        <v/>
      </c>
      <c r="J1719" s="32">
        <v/>
      </c>
      <c r="K1719" s="32">
        <f/>
        <v/>
      </c>
      <c r="L1719" s="32" t="s">
        <v/>
      </c>
      <c r="M1719" s="32" t="s">
        <v/>
      </c>
      <c r="N1719" s="32" t="s">
        <v/>
      </c>
      <!--$VAR_NUOVA_CELLA_PREZZI$-->
    </row>
    <row r="1720" spans="1:16" ht="10.5" customHeight="1" thickTop="1" thickBot="1">
      <c r="B1720" s="32" t="s">
        <v/>
      </c>
      <c r="C1720" s="23" t="s">
        <v/>
      </c>
      <c r="D1720" s="23" t="s">
        <v>6538</v>
      </c>
      <c r="E1720" s="32">
        <v/>
      </c>
      <c r="F1720" s="33">
        <v/>
      </c>
      <c r="G1720" s="34">
        <v/>
      </c>
      <c r="H1720" s="35">
        <v/>
      </c>
      <c r="I1720" s="36">
        <f/>
        <v/>
      </c>
      <c r="J1720" s="32">
        <v/>
      </c>
      <c r="K1720" s="32">
        <f/>
        <v/>
      </c>
      <c r="L1720" s="32" t="s">
        <v/>
      </c>
      <c r="M1720" s="32" t="s">
        <v/>
      </c>
      <c r="N1720" s="32" t="s">
        <v/>
      </c>
      <!--$VAR_NUOVA_CELLA_PREZZI$-->
    </row>
    <row r="1721" spans="1:16" ht="10.5" customHeight="1" thickTop="1" thickBot="1">
      <c r="B1721" s="32" t="s">
        <v/>
      </c>
      <c r="C1721" s="23" t="s">
        <v/>
      </c>
      <c r="D1721" s="23" t="s">
        <v>6539</v>
      </c>
      <c r="E1721" s="32">
        <v>4.00</v>
      </c>
      <c r="F1721" s="33">
        <v/>
      </c>
      <c r="G1721" s="34">
        <v/>
      </c>
      <c r="H1721" s="35">
        <v/>
      </c>
      <c r="I1721" s="36">
        <f>ROUND(PRODUCT(E1721:H1721),2)</f>
        <v>4.00</v>
      </c>
      <c r="J1721" s="32">
        <v/>
      </c>
      <c r="K1721" s="32">
        <f/>
        <v/>
      </c>
      <c r="L1721" s="32" t="s">
        <v/>
      </c>
      <c r="M1721" s="32" t="s">
        <v/>
      </c>
      <c r="N1721" s="32" t="s">
        <v/>
      </c>
      <!--$VAR_NUOVA_CELLA_PREZZI$-->
    </row>
    <row r="1722" spans="1:16" ht="10.5" customHeight="1" thickTop="1" thickBot="1">
      <c r="B1722" s="32" t="s">
        <v/>
      </c>
      <c r="C1722" s="23" t="s">
        <v/>
      </c>
      <c r="D1722" s="32" t="s">
        <v/>
      </c>
      <c r="E1722" s="32">
        <v/>
      </c>
      <c r="F1722" s="33">
        <v/>
      </c>
      <c r="G1722" s="34">
        <v/>
      </c>
      <c r="H1722" s="35">
        <v/>
      </c>
      <c r="I1722" s="36">
        <f/>
        <v/>
      </c>
      <c r="J1722" s="32">
        <v/>
      </c>
      <c r="K1722" s="32">
        <f/>
        <v/>
      </c>
      <c r="L1722" s="32" t="s">
        <v/>
      </c>
      <c r="M1722" s="32" t="s">
        <v/>
      </c>
      <c r="N1722" s="32" t="s">
        <v>6546</v>
      </c>
      <!--$VAR_NUOVA_CELLA_PREZZI$-->
    </row>
    <row r="1723" spans="1:16" ht="10.5" customHeight="1" thickTop="1" thickBot="1">
      <c r="B1723" s="32" t="s">
        <v/>
      </c>
      <c r="C1723" s="23" t="s">
        <v/>
      </c>
      <c r="D1723" s="32" t="s">
        <v>6547</v>
      </c>
      <c r="E1723" s="32">
        <v/>
      </c>
      <c r="F1723" s="33">
        <v/>
      </c>
      <c r="G1723" s="34">
        <v/>
      </c>
      <c r="H1723" s="35">
        <v/>
      </c>
      <c r="I1723" s="36">
        <f>ROUND(SUM(I1720:I1722),2)</f>
        <v>4.00</v>
      </c>
      <c r="J1723" s="32">
        <v>119.52</v>
      </c>
      <c r="K1723" s="32">
        <f>ROUND(PRODUCT(I1723:J1723),2)</f>
        <v>478.08</v>
      </c>
      <c r="L1723" s="32" t="s">
        <v/>
      </c>
      <c r="M1723" s="32" t="s">
        <v/>
      </c>
      <c r="N1723" s="32" t="s">
        <v/>
      </c>
      <!--$VAR_NUOVA_CELLA_PREZZI$-->
    </row>
    <row r="1724" spans="1:16" ht="10.5" customHeight="1" thickTop="1" thickBot="1">
      <c r="B1724" s="32" t="s">
        <v/>
      </c>
      <c r="C1724" s="23" t="s">
        <v/>
      </c>
      <c r="D1724" s="32" t="s">
        <v>6553</v>
      </c>
      <c r="E1724" s="32">
        <v/>
      </c>
      <c r="F1724" s="33">
        <v/>
      </c>
      <c r="G1724" s="34">
        <v/>
      </c>
      <c r="H1724" s="35">
        <v/>
      </c>
      <c r="I1724" s="36">
        <f/>
        <v/>
      </c>
      <c r="J1724" s="32">
        <v/>
      </c>
      <c r="K1724" s="32">
        <f/>
        <v/>
      </c>
      <c r="L1724" s="32" t="s">
        <v/>
      </c>
      <c r="M1724" s="32" t="s">
        <v/>
      </c>
      <c r="N1724" s="32" t="s">
        <v/>
      </c>
      <!--$VAR_NUOVA_CELLA_PREZZI$-->
    </row>
    <row r="1725" spans="1:16" ht="71" customHeight="1" thickTop="1" thickBot="1">
      <c r="B1725" s="32" t="s">
        <v>6554</v>
      </c>
      <c r="C1725" s="23" t="s">
        <v>6555</v>
      </c>
      <c r="D1725" s="62" t="s">
        <v>6556</v>
      </c>
      <c r="E1725" s="32">
        <v/>
      </c>
      <c r="F1725" s="33">
        <v/>
      </c>
      <c r="G1725" s="34">
        <v/>
      </c>
      <c r="H1725" s="35">
        <v/>
      </c>
      <c r="I1725" s="36">
        <f/>
        <v/>
      </c>
      <c r="J1725" s="32">
        <v/>
      </c>
      <c r="K1725" s="32">
        <f/>
        <v/>
      </c>
      <c r="L1725" s="32" t="s">
        <v/>
      </c>
      <c r="M1725" s="32" t="s">
        <v/>
      </c>
      <c r="N1725" s="32" t="s">
        <v/>
      </c>
      <!--$VAR_NUOVA_CELLA_PREZZI$-->
    </row>
    <row r="1726" spans="1:16" ht="10.5" customHeight="1" thickTop="1" thickBot="1">
      <c r="B1726" s="32" t="s">
        <v/>
      </c>
      <c r="C1726" s="23" t="s">
        <v/>
      </c>
      <c r="D1726" s="23" t="s">
        <v>6557</v>
      </c>
      <c r="E1726" s="32">
        <v/>
      </c>
      <c r="F1726" s="33">
        <v/>
      </c>
      <c r="G1726" s="34">
        <v/>
      </c>
      <c r="H1726" s="35">
        <v/>
      </c>
      <c r="I1726" s="36">
        <f/>
        <v/>
      </c>
      <c r="J1726" s="32">
        <v/>
      </c>
      <c r="K1726" s="32">
        <f/>
        <v/>
      </c>
      <c r="L1726" s="32" t="s">
        <v/>
      </c>
      <c r="M1726" s="32" t="s">
        <v/>
      </c>
      <c r="N1726" s="32" t="s">
        <v/>
      </c>
      <!--$VAR_NUOVA_CELLA_PREZZI$-->
    </row>
    <row r="1727" spans="1:16" ht="10.5" customHeight="1" thickTop="1" thickBot="1">
      <c r="B1727" s="32" t="s">
        <v/>
      </c>
      <c r="C1727" s="23" t="s">
        <v/>
      </c>
      <c r="D1727" s="23" t="s">
        <v>6558</v>
      </c>
      <c r="E1727" s="32">
        <v>1.00</v>
      </c>
      <c r="F1727" s="33">
        <v/>
      </c>
      <c r="G1727" s="34">
        <v/>
      </c>
      <c r="H1727" s="35">
        <v/>
      </c>
      <c r="I1727" s="36">
        <f>ROUND(PRODUCT(E1727:H1727),2)</f>
        <v>1.00</v>
      </c>
      <c r="J1727" s="32">
        <v/>
      </c>
      <c r="K1727" s="32">
        <f/>
        <v/>
      </c>
      <c r="L1727" s="32" t="s">
        <v/>
      </c>
      <c r="M1727" s="32" t="s">
        <v/>
      </c>
      <c r="N1727" s="32" t="s">
        <v/>
      </c>
      <!--$VAR_NUOVA_CELLA_PREZZI$-->
    </row>
    <row r="1728" spans="1:16" ht="10.5" customHeight="1" thickTop="1" thickBot="1">
      <c r="B1728" s="32" t="s">
        <v/>
      </c>
      <c r="C1728" s="23" t="s">
        <v/>
      </c>
      <c r="D1728" s="32" t="s">
        <v/>
      </c>
      <c r="E1728" s="32">
        <v/>
      </c>
      <c r="F1728" s="33">
        <v/>
      </c>
      <c r="G1728" s="34">
        <v/>
      </c>
      <c r="H1728" s="35">
        <v/>
      </c>
      <c r="I1728" s="36">
        <f/>
        <v/>
      </c>
      <c r="J1728" s="32">
        <v/>
      </c>
      <c r="K1728" s="32">
        <f/>
        <v/>
      </c>
      <c r="L1728" s="32" t="s">
        <v/>
      </c>
      <c r="M1728" s="32" t="s">
        <v/>
      </c>
      <c r="N1728" s="32" t="s">
        <v>6565</v>
      </c>
      <!--$VAR_NUOVA_CELLA_PREZZI$-->
    </row>
    <row r="1729" spans="1:16" ht="10.5" customHeight="1" thickTop="1" thickBot="1">
      <c r="B1729" s="32" t="s">
        <v/>
      </c>
      <c r="C1729" s="23" t="s">
        <v/>
      </c>
      <c r="D1729" s="32" t="s">
        <v>6566</v>
      </c>
      <c r="E1729" s="32">
        <v/>
      </c>
      <c r="F1729" s="33">
        <v/>
      </c>
      <c r="G1729" s="34">
        <v/>
      </c>
      <c r="H1729" s="35">
        <v/>
      </c>
      <c r="I1729" s="36">
        <f>ROUND(SUM(I1726:I1728),2)</f>
        <v>1.00</v>
      </c>
      <c r="J1729" s="32">
        <v>79.97</v>
      </c>
      <c r="K1729" s="32">
        <f>ROUND(PRODUCT(I1729:J1729),2)</f>
        <v>79.97</v>
      </c>
      <c r="L1729" s="32" t="s">
        <v/>
      </c>
      <c r="M1729" s="32" t="s">
        <v/>
      </c>
      <c r="N1729" s="32" t="s">
        <v/>
      </c>
      <!--$VAR_NUOVA_CELLA_PREZZI$-->
    </row>
    <row r="1730" spans="1:16" ht="10.5" customHeight="1" thickTop="1" thickBot="1">
      <c r="B1730" s="32" t="s">
        <v/>
      </c>
      <c r="C1730" s="23" t="s">
        <v/>
      </c>
      <c r="D1730" s="32" t="s">
        <v>6572</v>
      </c>
      <c r="E1730" s="32">
        <v/>
      </c>
      <c r="F1730" s="33">
        <v/>
      </c>
      <c r="G1730" s="34">
        <v/>
      </c>
      <c r="H1730" s="35">
        <v/>
      </c>
      <c r="I1730" s="36">
        <f/>
        <v/>
      </c>
      <c r="J1730" s="32">
        <v/>
      </c>
      <c r="K1730" s="32">
        <f/>
        <v/>
      </c>
      <c r="L1730" s="32" t="s">
        <v/>
      </c>
      <c r="M1730" s="32" t="s">
        <v/>
      </c>
      <c r="N1730" s="32" t="s">
        <v/>
      </c>
      <!--$VAR_NUOVA_CELLA_PREZZI$-->
    </row>
    <row r="1731" spans="1:16" ht="26" customHeight="1" thickTop="1" thickBot="1">
      <c r="B1731" s="32" t="s">
        <v>6573</v>
      </c>
      <c r="C1731" s="23" t="s">
        <v>6574</v>
      </c>
      <c r="D1731" s="62" t="s">
        <v>6575</v>
      </c>
      <c r="E1731" s="32">
        <v/>
      </c>
      <c r="F1731" s="33">
        <v/>
      </c>
      <c r="G1731" s="34">
        <v/>
      </c>
      <c r="H1731" s="35">
        <v/>
      </c>
      <c r="I1731" s="36">
        <f/>
        <v/>
      </c>
      <c r="J1731" s="32">
        <v/>
      </c>
      <c r="K1731" s="32">
        <f/>
        <v/>
      </c>
      <c r="L1731" s="32" t="s">
        <v/>
      </c>
      <c r="M1731" s="32" t="s">
        <v/>
      </c>
      <c r="N1731" s="32" t="s">
        <v/>
      </c>
      <!--$VAR_NUOVA_CELLA_PREZZI$-->
    </row>
    <row r="1732" spans="1:16" ht="10.5" customHeight="1" thickTop="1" thickBot="1">
      <c r="B1732" s="32" t="s">
        <v/>
      </c>
      <c r="C1732" s="23" t="s">
        <v/>
      </c>
      <c r="D1732" s="23" t="s">
        <v>6576</v>
      </c>
      <c r="E1732" s="32">
        <v/>
      </c>
      <c r="F1732" s="33">
        <v/>
      </c>
      <c r="G1732" s="34">
        <v/>
      </c>
      <c r="H1732" s="35">
        <v/>
      </c>
      <c r="I1732" s="36">
        <f/>
        <v/>
      </c>
      <c r="J1732" s="32">
        <v/>
      </c>
      <c r="K1732" s="32">
        <f/>
        <v/>
      </c>
      <c r="L1732" s="32" t="s">
        <v/>
      </c>
      <c r="M1732" s="32" t="s">
        <v/>
      </c>
      <c r="N1732" s="32" t="s">
        <v/>
      </c>
      <!--$VAR_NUOVA_CELLA_PREZZI$-->
    </row>
    <row r="1733" spans="1:16" ht="10.5" customHeight="1" thickTop="1" thickBot="1">
      <c r="B1733" s="32" t="s">
        <v/>
      </c>
      <c r="C1733" s="23" t="s">
        <v/>
      </c>
      <c r="D1733" s="23" t="s">
        <v>6577</v>
      </c>
      <c r="E1733" s="32">
        <v>1.00</v>
      </c>
      <c r="F1733" s="33">
        <v/>
      </c>
      <c r="G1733" s="34">
        <v/>
      </c>
      <c r="H1733" s="35">
        <v/>
      </c>
      <c r="I1733" s="36">
        <f>ROUND(PRODUCT(E1733:H1733),2)</f>
        <v>1.00</v>
      </c>
      <c r="J1733" s="32">
        <v/>
      </c>
      <c r="K1733" s="32">
        <f/>
        <v/>
      </c>
      <c r="L1733" s="32" t="s">
        <v/>
      </c>
      <c r="M1733" s="32" t="s">
        <v/>
      </c>
      <c r="N1733" s="32" t="s">
        <v/>
      </c>
      <!--$VAR_NUOVA_CELLA_PREZZI$-->
    </row>
    <row r="1734" spans="1:16" ht="10.5" customHeight="1" thickTop="1" thickBot="1">
      <c r="B1734" s="32" t="s">
        <v/>
      </c>
      <c r="C1734" s="23" t="s">
        <v/>
      </c>
      <c r="D1734" s="32" t="s">
        <v/>
      </c>
      <c r="E1734" s="32">
        <v/>
      </c>
      <c r="F1734" s="33">
        <v/>
      </c>
      <c r="G1734" s="34">
        <v/>
      </c>
      <c r="H1734" s="35">
        <v/>
      </c>
      <c r="I1734" s="36">
        <f/>
        <v/>
      </c>
      <c r="J1734" s="32">
        <v/>
      </c>
      <c r="K1734" s="32">
        <f/>
        <v/>
      </c>
      <c r="L1734" s="32" t="s">
        <v/>
      </c>
      <c r="M1734" s="32" t="s">
        <v/>
      </c>
      <c r="N1734" s="32" t="s">
        <v>6584</v>
      </c>
      <!--$VAR_NUOVA_CELLA_PREZZI$-->
    </row>
    <row r="1735" spans="1:16" ht="10.5" customHeight="1" thickTop="1" thickBot="1">
      <c r="B1735" s="32" t="s">
        <v/>
      </c>
      <c r="C1735" s="23" t="s">
        <v/>
      </c>
      <c r="D1735" s="32" t="s">
        <v>6585</v>
      </c>
      <c r="E1735" s="32">
        <v/>
      </c>
      <c r="F1735" s="33">
        <v/>
      </c>
      <c r="G1735" s="34">
        <v/>
      </c>
      <c r="H1735" s="35">
        <v/>
      </c>
      <c r="I1735" s="36">
        <f>ROUND(SUM(I1732:I1734),2)</f>
        <v>1.00</v>
      </c>
      <c r="J1735" s="32">
        <v>182.80</v>
      </c>
      <c r="K1735" s="32">
        <f>ROUND(PRODUCT(I1735:J1735),2)</f>
        <v>182.80</v>
      </c>
      <c r="L1735" s="32" t="s">
        <v/>
      </c>
      <c r="M1735" s="32" t="s">
        <v/>
      </c>
      <c r="N1735" s="32" t="s">
        <v/>
      </c>
      <!--$VAR_NUOVA_CELLA_PREZZI$-->
    </row>
    <row r="1736" spans="1:16" ht="10.5" customHeight="1" thickTop="1" thickBot="1">
      <c r="B1736" s="32" t="s">
        <v/>
      </c>
      <c r="C1736" s="23" t="s">
        <v/>
      </c>
      <c r="D1736" s="32" t="s">
        <v>6591</v>
      </c>
      <c r="E1736" s="32">
        <v/>
      </c>
      <c r="F1736" s="33">
        <v/>
      </c>
      <c r="G1736" s="34">
        <v/>
      </c>
      <c r="H1736" s="35">
        <v/>
      </c>
      <c r="I1736" s="36">
        <f/>
        <v/>
      </c>
      <c r="J1736" s="32">
        <v/>
      </c>
      <c r="K1736" s="32">
        <f/>
        <v/>
      </c>
      <c r="L1736" s="32" t="s">
        <v/>
      </c>
      <c r="M1736" s="32" t="s">
        <v/>
      </c>
      <c r="N1736" s="32" t="s">
        <v/>
      </c>
      <!--$VAR_NUOVA_CELLA_PREZZI$-->
    </row>
    <row r="1737" spans="1:16" ht="122" customHeight="1" thickTop="1" thickBot="1">
      <c r="B1737" s="32" t="s">
        <v>6592</v>
      </c>
      <c r="C1737" s="23" t="s">
        <v>6593</v>
      </c>
      <c r="D1737" s="62" t="s">
        <v>6594</v>
      </c>
      <c r="E1737" s="32">
        <v/>
      </c>
      <c r="F1737" s="33">
        <v/>
      </c>
      <c r="G1737" s="34">
        <v/>
      </c>
      <c r="H1737" s="35">
        <v/>
      </c>
      <c r="I1737" s="36">
        <f/>
        <v/>
      </c>
      <c r="J1737" s="32">
        <v/>
      </c>
      <c r="K1737" s="32">
        <f/>
        <v/>
      </c>
      <c r="L1737" s="32" t="s">
        <v/>
      </c>
      <c r="M1737" s="32" t="s">
        <v/>
      </c>
      <c r="N1737" s="32" t="s">
        <v/>
      </c>
      <!--$VAR_NUOVA_CELLA_PREZZI$-->
    </row>
    <row r="1738" spans="1:16" ht="10.5" customHeight="1" thickTop="1" thickBot="1">
      <c r="B1738" s="32" t="s">
        <v/>
      </c>
      <c r="C1738" s="23" t="s">
        <v/>
      </c>
      <c r="D1738" s="23" t="s">
        <v>6595</v>
      </c>
      <c r="E1738" s="32">
        <v/>
      </c>
      <c r="F1738" s="33">
        <v/>
      </c>
      <c r="G1738" s="34">
        <v/>
      </c>
      <c r="H1738" s="35">
        <v/>
      </c>
      <c r="I1738" s="36">
        <f/>
        <v/>
      </c>
      <c r="J1738" s="32">
        <v/>
      </c>
      <c r="K1738" s="32">
        <f/>
        <v/>
      </c>
      <c r="L1738" s="32" t="s">
        <v/>
      </c>
      <c r="M1738" s="32" t="s">
        <v/>
      </c>
      <c r="N1738" s="32" t="s">
        <v/>
      </c>
      <!--$VAR_NUOVA_CELLA_PREZZI$-->
    </row>
    <row r="1739" spans="1:16" ht="10.5" customHeight="1" thickTop="1" thickBot="1">
      <c r="B1739" s="32" t="s">
        <v/>
      </c>
      <c r="C1739" s="23" t="s">
        <v/>
      </c>
      <c r="D1739" s="23" t="s">
        <v>6596</v>
      </c>
      <c r="E1739" s="32">
        <v>15.00</v>
      </c>
      <c r="F1739" s="33">
        <v/>
      </c>
      <c r="G1739" s="34">
        <v/>
      </c>
      <c r="H1739" s="35">
        <v/>
      </c>
      <c r="I1739" s="36">
        <f>ROUND(PRODUCT(E1739:H1739),2)</f>
        <v>15.00</v>
      </c>
      <c r="J1739" s="32">
        <v/>
      </c>
      <c r="K1739" s="32">
        <f/>
        <v/>
      </c>
      <c r="L1739" s="32" t="s">
        <v/>
      </c>
      <c r="M1739" s="32" t="s">
        <v/>
      </c>
      <c r="N1739" s="32" t="s">
        <v/>
      </c>
      <!--$VAR_NUOVA_CELLA_PREZZI$-->
    </row>
    <row r="1740" spans="1:16" ht="10.5" customHeight="1" thickTop="1" thickBot="1">
      <c r="B1740" s="32" t="s">
        <v/>
      </c>
      <c r="C1740" s="23" t="s">
        <v/>
      </c>
      <c r="D1740" s="32" t="s">
        <v/>
      </c>
      <c r="E1740" s="32">
        <v/>
      </c>
      <c r="F1740" s="33">
        <v/>
      </c>
      <c r="G1740" s="34">
        <v/>
      </c>
      <c r="H1740" s="35">
        <v/>
      </c>
      <c r="I1740" s="36">
        <f/>
        <v/>
      </c>
      <c r="J1740" s="32">
        <v/>
      </c>
      <c r="K1740" s="32">
        <f/>
        <v/>
      </c>
      <c r="L1740" s="32" t="s">
        <v/>
      </c>
      <c r="M1740" s="32" t="s">
        <v/>
      </c>
      <c r="N1740" s="32" t="s">
        <v>6603</v>
      </c>
      <!--$VAR_NUOVA_CELLA_PREZZI$-->
    </row>
    <row r="1741" spans="1:16" ht="10.5" customHeight="1" thickTop="1" thickBot="1">
      <c r="B1741" s="32" t="s">
        <v/>
      </c>
      <c r="C1741" s="23" t="s">
        <v/>
      </c>
      <c r="D1741" s="32" t="s">
        <v>6604</v>
      </c>
      <c r="E1741" s="32">
        <v/>
      </c>
      <c r="F1741" s="33">
        <v/>
      </c>
      <c r="G1741" s="34">
        <v/>
      </c>
      <c r="H1741" s="35">
        <v/>
      </c>
      <c r="I1741" s="36">
        <f>ROUND(SUM(I1738:I1740),2)</f>
        <v>15.00</v>
      </c>
      <c r="J1741" s="32">
        <v>5.85</v>
      </c>
      <c r="K1741" s="32">
        <f>ROUND(PRODUCT(I1741:J1741),2)</f>
        <v>87.75</v>
      </c>
      <c r="L1741" s="32" t="s">
        <v/>
      </c>
      <c r="M1741" s="32" t="s">
        <v/>
      </c>
      <c r="N1741" s="32" t="s">
        <v/>
      </c>
      <!--$VAR_NUOVA_CELLA_PREZZI$-->
    </row>
    <row r="1742" spans="1:16" ht="10.5" customHeight="1" thickTop="1" thickBot="1">
      <c r="B1742" s="32" t="s">
        <v/>
      </c>
      <c r="C1742" s="23" t="s">
        <v/>
      </c>
      <c r="D1742" s="32" t="s">
        <v>6610</v>
      </c>
      <c r="E1742" s="32">
        <v/>
      </c>
      <c r="F1742" s="33">
        <v/>
      </c>
      <c r="G1742" s="34">
        <v/>
      </c>
      <c r="H1742" s="35">
        <v/>
      </c>
      <c r="I1742" s="36">
        <f/>
        <v/>
      </c>
      <c r="J1742" s="32">
        <v/>
      </c>
      <c r="K1742" s="32">
        <f/>
        <v/>
      </c>
      <c r="L1742" s="32" t="s">
        <v/>
      </c>
      <c r="M1742" s="32" t="s">
        <v/>
      </c>
      <c r="N1742" s="32" t="s">
        <v/>
      </c>
      <!--$VAR_NUOVA_CELLA_PREZZI$-->
    </row>
    <row r="1743" spans="1:16" ht="122" customHeight="1" thickTop="1" thickBot="1">
      <c r="B1743" s="32" t="s">
        <v>6611</v>
      </c>
      <c r="C1743" s="23" t="s">
        <v>6612</v>
      </c>
      <c r="D1743" s="62" t="s">
        <v>6613</v>
      </c>
      <c r="E1743" s="32">
        <v/>
      </c>
      <c r="F1743" s="33">
        <v/>
      </c>
      <c r="G1743" s="34">
        <v/>
      </c>
      <c r="H1743" s="35">
        <v/>
      </c>
      <c r="I1743" s="36">
        <f/>
        <v/>
      </c>
      <c r="J1743" s="32">
        <v/>
      </c>
      <c r="K1743" s="32">
        <f/>
        <v/>
      </c>
      <c r="L1743" s="32" t="s">
        <v/>
      </c>
      <c r="M1743" s="32" t="s">
        <v/>
      </c>
      <c r="N1743" s="32" t="s">
        <v/>
      </c>
      <!--$VAR_NUOVA_CELLA_PREZZI$-->
    </row>
    <row r="1744" spans="1:16" ht="10.5" customHeight="1" thickTop="1" thickBot="1">
      <c r="B1744" s="32" t="s">
        <v/>
      </c>
      <c r="C1744" s="23" t="s">
        <v/>
      </c>
      <c r="D1744" s="23" t="s">
        <v>6614</v>
      </c>
      <c r="E1744" s="32">
        <v/>
      </c>
      <c r="F1744" s="33">
        <v/>
      </c>
      <c r="G1744" s="34">
        <v/>
      </c>
      <c r="H1744" s="35">
        <v/>
      </c>
      <c r="I1744" s="36">
        <f/>
        <v/>
      </c>
      <c r="J1744" s="32">
        <v/>
      </c>
      <c r="K1744" s="32">
        <f/>
        <v/>
      </c>
      <c r="L1744" s="32" t="s">
        <v/>
      </c>
      <c r="M1744" s="32" t="s">
        <v/>
      </c>
      <c r="N1744" s="32" t="s">
        <v/>
      </c>
      <!--$VAR_NUOVA_CELLA_PREZZI$-->
    </row>
    <row r="1745" spans="1:16" ht="10.5" customHeight="1" thickTop="1" thickBot="1">
      <c r="B1745" s="32" t="s">
        <v/>
      </c>
      <c r="C1745" s="23" t="s">
        <v/>
      </c>
      <c r="D1745" s="23" t="s">
        <v>6615</v>
      </c>
      <c r="E1745" s="32">
        <v>20.00</v>
      </c>
      <c r="F1745" s="33">
        <v/>
      </c>
      <c r="G1745" s="34">
        <v/>
      </c>
      <c r="H1745" s="35">
        <v/>
      </c>
      <c r="I1745" s="36">
        <f>ROUND(PRODUCT(E1745:H1745),2)</f>
        <v>20.00</v>
      </c>
      <c r="J1745" s="32">
        <v/>
      </c>
      <c r="K1745" s="32">
        <f/>
        <v/>
      </c>
      <c r="L1745" s="32" t="s">
        <v/>
      </c>
      <c r="M1745" s="32" t="s">
        <v/>
      </c>
      <c r="N1745" s="32" t="s">
        <v/>
      </c>
      <!--$VAR_NUOVA_CELLA_PREZZI$-->
    </row>
    <row r="1746" spans="1:16" ht="10.5" customHeight="1" thickTop="1" thickBot="1">
      <c r="B1746" s="32" t="s">
        <v/>
      </c>
      <c r="C1746" s="23" t="s">
        <v/>
      </c>
      <c r="D1746" s="32" t="s">
        <v/>
      </c>
      <c r="E1746" s="32">
        <v/>
      </c>
      <c r="F1746" s="33">
        <v/>
      </c>
      <c r="G1746" s="34">
        <v/>
      </c>
      <c r="H1746" s="35">
        <v/>
      </c>
      <c r="I1746" s="36">
        <f/>
        <v/>
      </c>
      <c r="J1746" s="32">
        <v/>
      </c>
      <c r="K1746" s="32">
        <f/>
        <v/>
      </c>
      <c r="L1746" s="32" t="s">
        <v/>
      </c>
      <c r="M1746" s="32" t="s">
        <v/>
      </c>
      <c r="N1746" s="32" t="s">
        <v>6622</v>
      </c>
      <!--$VAR_NUOVA_CELLA_PREZZI$-->
    </row>
    <row r="1747" spans="1:16" ht="10.5" customHeight="1" thickTop="1" thickBot="1">
      <c r="B1747" s="32" t="s">
        <v/>
      </c>
      <c r="C1747" s="23" t="s">
        <v/>
      </c>
      <c r="D1747" s="32" t="s">
        <v>6623</v>
      </c>
      <c r="E1747" s="32">
        <v/>
      </c>
      <c r="F1747" s="33">
        <v/>
      </c>
      <c r="G1747" s="34">
        <v/>
      </c>
      <c r="H1747" s="35">
        <v/>
      </c>
      <c r="I1747" s="36">
        <f>ROUND(SUM(I1744:I1746),2)</f>
        <v>20.00</v>
      </c>
      <c r="J1747" s="32">
        <v>6.44</v>
      </c>
      <c r="K1747" s="32">
        <f>ROUND(PRODUCT(I1747:J1747),2)</f>
        <v>128.80</v>
      </c>
      <c r="L1747" s="32" t="s">
        <v/>
      </c>
      <c r="M1747" s="32" t="s">
        <v/>
      </c>
      <c r="N1747" s="32" t="s">
        <v/>
      </c>
      <!--$VAR_NUOVA_CELLA_PREZZI$-->
    </row>
    <row r="1748" spans="1:16" ht="10.5" customHeight="1" thickTop="1" thickBot="1">
      <c r="B1748" s="32" t="s">
        <v/>
      </c>
      <c r="C1748" s="23" t="s">
        <v/>
      </c>
      <c r="D1748" s="32" t="s">
        <v>6629</v>
      </c>
      <c r="E1748" s="32">
        <v/>
      </c>
      <c r="F1748" s="33">
        <v/>
      </c>
      <c r="G1748" s="34">
        <v/>
      </c>
      <c r="H1748" s="35">
        <v/>
      </c>
      <c r="I1748" s="36">
        <f/>
        <v/>
      </c>
      <c r="J1748" s="32">
        <v/>
      </c>
      <c r="K1748" s="32">
        <f/>
        <v/>
      </c>
      <c r="L1748" s="32" t="s">
        <v/>
      </c>
      <c r="M1748" s="32" t="s">
        <v/>
      </c>
      <c r="N1748" s="32" t="s">
        <v/>
      </c>
      <!--$VAR_NUOVA_CELLA_PREZZI$-->
    </row>
    <row r="1749" spans="1:16" ht="102.333333333333" customHeight="1" thickTop="1" thickBot="1">
      <c r="B1749" s="32" t="s">
        <v>6630</v>
      </c>
      <c r="C1749" s="23" t="s">
        <v>6631</v>
      </c>
      <c r="D1749" s="62" t="s">
        <v>6632</v>
      </c>
      <c r="E1749" s="32">
        <v/>
      </c>
      <c r="F1749" s="33">
        <v/>
      </c>
      <c r="G1749" s="34">
        <v/>
      </c>
      <c r="H1749" s="35">
        <v/>
      </c>
      <c r="I1749" s="36">
        <f/>
        <v/>
      </c>
      <c r="J1749" s="32">
        <v/>
      </c>
      <c r="K1749" s="32">
        <f/>
        <v/>
      </c>
      <c r="L1749" s="32" t="s">
        <v/>
      </c>
      <c r="M1749" s="32" t="s">
        <v/>
      </c>
      <c r="N1749" s="32" t="s">
        <v/>
      </c>
      <!--$VAR_NUOVA_CELLA_PREZZI$-->
    </row>
    <row r="1750" spans="1:16" ht="10.5" customHeight="1" thickTop="1" thickBot="1">
      <c r="B1750" s="32" t="s">
        <v/>
      </c>
      <c r="C1750" s="23" t="s">
        <v/>
      </c>
      <c r="D1750" s="23" t="s">
        <v>6633</v>
      </c>
      <c r="E1750" s="32">
        <v/>
      </c>
      <c r="F1750" s="33">
        <v/>
      </c>
      <c r="G1750" s="34">
        <v/>
      </c>
      <c r="H1750" s="35">
        <v/>
      </c>
      <c r="I1750" s="36">
        <f/>
        <v/>
      </c>
      <c r="J1750" s="32">
        <v/>
      </c>
      <c r="K1750" s="32">
        <f/>
        <v/>
      </c>
      <c r="L1750" s="32" t="s">
        <v/>
      </c>
      <c r="M1750" s="32" t="s">
        <v/>
      </c>
      <c r="N1750" s="32" t="s">
        <v/>
      </c>
      <!--$VAR_NUOVA_CELLA_PREZZI$-->
    </row>
    <row r="1751" spans="1:16" ht="10.5" customHeight="1" thickTop="1" thickBot="1">
      <c r="B1751" s="32" t="s">
        <v/>
      </c>
      <c r="C1751" s="23" t="s">
        <v/>
      </c>
      <c r="D1751" s="23" t="s">
        <v>6634</v>
      </c>
      <c r="E1751" s="32">
        <v>8.00</v>
      </c>
      <c r="F1751" s="33">
        <v/>
      </c>
      <c r="G1751" s="34">
        <v/>
      </c>
      <c r="H1751" s="35">
        <v/>
      </c>
      <c r="I1751" s="36">
        <f>ROUND(PRODUCT(E1751:H1751),2)</f>
        <v>8.00</v>
      </c>
      <c r="J1751" s="32">
        <v/>
      </c>
      <c r="K1751" s="32">
        <f/>
        <v/>
      </c>
      <c r="L1751" s="32" t="s">
        <v/>
      </c>
      <c r="M1751" s="32" t="s">
        <v/>
      </c>
      <c r="N1751" s="32" t="s">
        <v/>
      </c>
      <!--$VAR_NUOVA_CELLA_PREZZI$-->
    </row>
    <row r="1752" spans="1:16" ht="10.5" customHeight="1" thickTop="1" thickBot="1">
      <c r="B1752" s="32" t="s">
        <v/>
      </c>
      <c r="C1752" s="23" t="s">
        <v/>
      </c>
      <c r="D1752" s="32" t="s">
        <v/>
      </c>
      <c r="E1752" s="32">
        <v/>
      </c>
      <c r="F1752" s="33">
        <v/>
      </c>
      <c r="G1752" s="34">
        <v/>
      </c>
      <c r="H1752" s="35">
        <v/>
      </c>
      <c r="I1752" s="36">
        <f/>
        <v/>
      </c>
      <c r="J1752" s="32">
        <v/>
      </c>
      <c r="K1752" s="32">
        <f/>
        <v/>
      </c>
      <c r="L1752" s="32" t="s">
        <v/>
      </c>
      <c r="M1752" s="32" t="s">
        <v/>
      </c>
      <c r="N1752" s="32" t="s">
        <v>6641</v>
      </c>
      <!--$VAR_NUOVA_CELLA_PREZZI$-->
    </row>
    <row r="1753" spans="1:16" ht="10.5" customHeight="1" thickTop="1" thickBot="1">
      <c r="B1753" s="32" t="s">
        <v/>
      </c>
      <c r="C1753" s="23" t="s">
        <v/>
      </c>
      <c r="D1753" s="32" t="s">
        <v>6642</v>
      </c>
      <c r="E1753" s="32">
        <v/>
      </c>
      <c r="F1753" s="33">
        <v/>
      </c>
      <c r="G1753" s="34">
        <v/>
      </c>
      <c r="H1753" s="35">
        <v/>
      </c>
      <c r="I1753" s="36">
        <f>ROUND(SUM(I1750:I1752),2)</f>
        <v>8.00</v>
      </c>
      <c r="J1753" s="32">
        <v>17.75</v>
      </c>
      <c r="K1753" s="32">
        <f>ROUND(PRODUCT(I1753:J1753),2)</f>
        <v>142.00</v>
      </c>
      <c r="L1753" s="32" t="s">
        <v/>
      </c>
      <c r="M1753" s="32" t="s">
        <v/>
      </c>
      <c r="N1753" s="32" t="s">
        <v/>
      </c>
      <!--$VAR_NUOVA_CELLA_PREZZI$-->
    </row>
    <row r="1754" spans="1:16" ht="10.5" customHeight="1" thickTop="1" thickBot="1">
      <c r="B1754" s="32" t="s">
        <v/>
      </c>
      <c r="C1754" s="23" t="s">
        <v/>
      </c>
      <c r="D1754" s="32" t="s">
        <v>6648</v>
      </c>
      <c r="E1754" s="32">
        <v/>
      </c>
      <c r="F1754" s="33">
        <v/>
      </c>
      <c r="G1754" s="34">
        <v/>
      </c>
      <c r="H1754" s="35">
        <v/>
      </c>
      <c r="I1754" s="36">
        <f/>
        <v/>
      </c>
      <c r="J1754" s="32">
        <v/>
      </c>
      <c r="K1754" s="32">
        <f/>
        <v/>
      </c>
      <c r="L1754" s="32" t="s">
        <v/>
      </c>
      <c r="M1754" s="32" t="s">
        <v/>
      </c>
      <c r="N1754" s="32" t="s">
        <v/>
      </c>
      <!--$VAR_NUOVA_CELLA_PREZZI$-->
    </row>
    <row r="1755" spans="1:16" ht="102.5" customHeight="1" thickTop="1" thickBot="1">
      <c r="B1755" s="32" t="s">
        <v>6649</v>
      </c>
      <c r="C1755" s="23" t="s">
        <v>6650</v>
      </c>
      <c r="D1755" s="62" t="s">
        <v>6651</v>
      </c>
      <c r="E1755" s="32">
        <v/>
      </c>
      <c r="F1755" s="33">
        <v/>
      </c>
      <c r="G1755" s="34">
        <v/>
      </c>
      <c r="H1755" s="35">
        <v/>
      </c>
      <c r="I1755" s="36">
        <f/>
        <v/>
      </c>
      <c r="J1755" s="32">
        <v/>
      </c>
      <c r="K1755" s="32">
        <f/>
        <v/>
      </c>
      <c r="L1755" s="32" t="s">
        <v/>
      </c>
      <c r="M1755" s="32" t="s">
        <v/>
      </c>
      <c r="N1755" s="32" t="s">
        <v/>
      </c>
      <!--$VAR_NUOVA_CELLA_PREZZI$-->
    </row>
    <row r="1756" spans="1:16" ht="10.5" customHeight="1" thickTop="1" thickBot="1">
      <c r="B1756" s="32" t="s">
        <v/>
      </c>
      <c r="C1756" s="23" t="s">
        <v/>
      </c>
      <c r="D1756" s="23" t="s">
        <v>6652</v>
      </c>
      <c r="E1756" s="32">
        <v/>
      </c>
      <c r="F1756" s="33">
        <v/>
      </c>
      <c r="G1756" s="34">
        <v/>
      </c>
      <c r="H1756" s="35">
        <v/>
      </c>
      <c r="I1756" s="36">
        <f/>
        <v/>
      </c>
      <c r="J1756" s="32">
        <v/>
      </c>
      <c r="K1756" s="32">
        <f/>
        <v/>
      </c>
      <c r="L1756" s="32" t="s">
        <v/>
      </c>
      <c r="M1756" s="32" t="s">
        <v/>
      </c>
      <c r="N1756" s="32" t="s">
        <v/>
      </c>
      <!--$VAR_NUOVA_CELLA_PREZZI$-->
    </row>
    <row r="1757" spans="1:16" ht="10.5" customHeight="1" thickTop="1" thickBot="1">
      <c r="B1757" s="32" t="s">
        <v/>
      </c>
      <c r="C1757" s="23" t="s">
        <v/>
      </c>
      <c r="D1757" s="23" t="s">
        <v>6653</v>
      </c>
      <c r="E1757" s="32">
        <v/>
      </c>
      <c r="F1757" s="33">
        <v>40.00</v>
      </c>
      <c r="G1757" s="34">
        <v>0.400</v>
      </c>
      <c r="H1757" s="35">
        <v>1.000</v>
      </c>
      <c r="I1757" s="36">
        <f>ROUND(PRODUCT(E1757:H1757),2)</f>
        <v>16.00</v>
      </c>
      <c r="J1757" s="32">
        <v/>
      </c>
      <c r="K1757" s="32">
        <f/>
        <v/>
      </c>
      <c r="L1757" s="32" t="s">
        <v/>
      </c>
      <c r="M1757" s="32" t="s">
        <v/>
      </c>
      <c r="N1757" s="32" t="s">
        <v/>
      </c>
      <!--$VAR_NUOVA_CELLA_PREZZI$-->
    </row>
    <row r="1758" spans="1:16" ht="10.5" customHeight="1" thickTop="1" thickBot="1">
      <c r="B1758" s="32" t="s">
        <v/>
      </c>
      <c r="C1758" s="23" t="s">
        <v/>
      </c>
      <c r="D1758" s="32" t="s">
        <v/>
      </c>
      <c r="E1758" s="32">
        <v/>
      </c>
      <c r="F1758" s="33">
        <v/>
      </c>
      <c r="G1758" s="34">
        <v/>
      </c>
      <c r="H1758" s="35">
        <v/>
      </c>
      <c r="I1758" s="36">
        <f/>
        <v/>
      </c>
      <c r="J1758" s="32">
        <v/>
      </c>
      <c r="K1758" s="32">
        <f/>
        <v/>
      </c>
      <c r="L1758" s="32" t="s">
        <v/>
      </c>
      <c r="M1758" s="32" t="s">
        <v/>
      </c>
      <c r="N1758" s="32" t="s">
        <v>6660</v>
      </c>
      <!--$VAR_NUOVA_CELLA_PREZZI$-->
    </row>
    <row r="1759" spans="1:16" ht="10.5" customHeight="1" thickTop="1" thickBot="1">
      <c r="B1759" s="32" t="s">
        <v/>
      </c>
      <c r="C1759" s="23" t="s">
        <v/>
      </c>
      <c r="D1759" s="32" t="s">
        <v>6661</v>
      </c>
      <c r="E1759" s="32">
        <v/>
      </c>
      <c r="F1759" s="33">
        <v/>
      </c>
      <c r="G1759" s="34">
        <v/>
      </c>
      <c r="H1759" s="35">
        <v/>
      </c>
      <c r="I1759" s="36">
        <f>ROUND(SUM(I1756:I1758),2)</f>
        <v>16.00</v>
      </c>
      <c r="J1759" s="32">
        <v>11.19</v>
      </c>
      <c r="K1759" s="32">
        <f>ROUND(PRODUCT(I1759:J1759),2)</f>
        <v>179.04</v>
      </c>
      <c r="L1759" s="32" t="s">
        <v/>
      </c>
      <c r="M1759" s="32" t="s">
        <v/>
      </c>
      <c r="N1759" s="32" t="s">
        <v/>
      </c>
      <!--$VAR_NUOVA_CELLA_PREZZI$-->
    </row>
    <row r="1760" spans="1:16" ht="10.5" customHeight="1" thickTop="1" thickBot="1">
      <c r="B1760" s="32" t="s">
        <v/>
      </c>
      <c r="C1760" s="23" t="s">
        <v/>
      </c>
      <c r="D1760" s="32" t="s">
        <v>6667</v>
      </c>
      <c r="E1760" s="32">
        <v/>
      </c>
      <c r="F1760" s="33">
        <v/>
      </c>
      <c r="G1760" s="34">
        <v/>
      </c>
      <c r="H1760" s="35">
        <v/>
      </c>
      <c r="I1760" s="36">
        <f/>
        <v/>
      </c>
      <c r="J1760" s="32">
        <v/>
      </c>
      <c r="K1760" s="32">
        <f/>
        <v/>
      </c>
      <c r="L1760" s="32" t="s">
        <v/>
      </c>
      <c r="M1760" s="32" t="s">
        <v/>
      </c>
      <c r="N1760" s="32" t="s">
        <v/>
      </c>
      <!--$VAR_NUOVA_CELLA_PREZZI$-->
    </row>
    <row r="1761" spans="1:16" ht="59.1666666666667" customHeight="1" thickTop="1" thickBot="1">
      <c r="B1761" s="32" t="s">
        <v>6668</v>
      </c>
      <c r="C1761" s="23" t="s">
        <v>6669</v>
      </c>
      <c r="D1761" s="62" t="s">
        <v>6670</v>
      </c>
      <c r="E1761" s="32">
        <v/>
      </c>
      <c r="F1761" s="33">
        <v/>
      </c>
      <c r="G1761" s="34">
        <v/>
      </c>
      <c r="H1761" s="35">
        <v/>
      </c>
      <c r="I1761" s="36">
        <f/>
        <v/>
      </c>
      <c r="J1761" s="32">
        <v/>
      </c>
      <c r="K1761" s="32">
        <f/>
        <v/>
      </c>
      <c r="L1761" s="32" t="s">
        <v/>
      </c>
      <c r="M1761" s="32" t="s">
        <v/>
      </c>
      <c r="N1761" s="32" t="s">
        <v/>
      </c>
      <!--$VAR_NUOVA_CELLA_PREZZI$-->
    </row>
    <row r="1762" spans="1:16" ht="10.5" customHeight="1" thickTop="1" thickBot="1">
      <c r="B1762" s="32" t="s">
        <v/>
      </c>
      <c r="C1762" s="23" t="s">
        <v/>
      </c>
      <c r="D1762" s="23" t="s">
        <v>6671</v>
      </c>
      <c r="E1762" s="32">
        <v/>
      </c>
      <c r="F1762" s="33">
        <v/>
      </c>
      <c r="G1762" s="34">
        <v/>
      </c>
      <c r="H1762" s="35">
        <v/>
      </c>
      <c r="I1762" s="36">
        <f/>
        <v/>
      </c>
      <c r="J1762" s="32">
        <v/>
      </c>
      <c r="K1762" s="32">
        <f/>
        <v/>
      </c>
      <c r="L1762" s="32" t="s">
        <v/>
      </c>
      <c r="M1762" s="32" t="s">
        <v/>
      </c>
      <c r="N1762" s="32" t="s">
        <v/>
      </c>
      <!--$VAR_NUOVA_CELLA_PREZZI$-->
    </row>
    <row r="1763" spans="1:16" ht="10.5" customHeight="1" thickTop="1" thickBot="1">
      <c r="B1763" s="32" t="s">
        <v/>
      </c>
      <c r="C1763" s="23" t="s">
        <v/>
      </c>
      <c r="D1763" s="23" t="s">
        <v>6672</v>
      </c>
      <c r="E1763" s="32">
        <v/>
      </c>
      <c r="F1763" s="33">
        <v>40.00</v>
      </c>
      <c r="G1763" s="34">
        <v>0.400</v>
      </c>
      <c r="H1763" s="35">
        <v>1.000</v>
      </c>
      <c r="I1763" s="36">
        <f>ROUND(PRODUCT(E1763:H1763),2)</f>
        <v>16.00</v>
      </c>
      <c r="J1763" s="32">
        <v/>
      </c>
      <c r="K1763" s="32">
        <f/>
        <v/>
      </c>
      <c r="L1763" s="32" t="s">
        <v/>
      </c>
      <c r="M1763" s="32" t="s">
        <v/>
      </c>
      <c r="N1763" s="32" t="s">
        <v/>
      </c>
      <!--$VAR_NUOVA_CELLA_PREZZI$-->
    </row>
    <row r="1764" spans="1:16" ht="10.5" customHeight="1" thickTop="1" thickBot="1">
      <c r="B1764" s="32" t="s">
        <v/>
      </c>
      <c r="C1764" s="23" t="s">
        <v/>
      </c>
      <c r="D1764" s="32" t="s">
        <v/>
      </c>
      <c r="E1764" s="32">
        <v/>
      </c>
      <c r="F1764" s="33">
        <v/>
      </c>
      <c r="G1764" s="34">
        <v/>
      </c>
      <c r="H1764" s="35">
        <v/>
      </c>
      <c r="I1764" s="36">
        <f/>
        <v/>
      </c>
      <c r="J1764" s="32">
        <v/>
      </c>
      <c r="K1764" s="32">
        <f/>
        <v/>
      </c>
      <c r="L1764" s="32" t="s">
        <v/>
      </c>
      <c r="M1764" s="32" t="s">
        <v/>
      </c>
      <c r="N1764" s="32" t="s">
        <v>6679</v>
      </c>
      <!--$VAR_NUOVA_CELLA_PREZZI$-->
    </row>
    <row r="1765" spans="1:16" ht="10.5" customHeight="1" thickTop="1" thickBot="1">
      <c r="B1765" s="32" t="s">
        <v/>
      </c>
      <c r="C1765" s="23" t="s">
        <v/>
      </c>
      <c r="D1765" s="32" t="s">
        <v>6680</v>
      </c>
      <c r="E1765" s="32">
        <v/>
      </c>
      <c r="F1765" s="33">
        <v/>
      </c>
      <c r="G1765" s="34">
        <v/>
      </c>
      <c r="H1765" s="35">
        <v/>
      </c>
      <c r="I1765" s="36">
        <f>ROUND(SUM(I1762:I1764),2)</f>
        <v>16.00</v>
      </c>
      <c r="J1765" s="32">
        <v>3.58</v>
      </c>
      <c r="K1765" s="32">
        <f>ROUND(PRODUCT(I1765:J1765),2)</f>
        <v>57.28</v>
      </c>
      <c r="L1765" s="32" t="s">
        <v/>
      </c>
      <c r="M1765" s="32" t="s">
        <v/>
      </c>
      <c r="N1765" s="32" t="s">
        <v/>
      </c>
      <!--$VAR_NUOVA_CELLA_PREZZI$-->
    </row>
    <row r="1766" spans="1:16" ht="10.5" customHeight="1" thickTop="1" thickBot="1">
      <c r="B1766" s="32" t="s">
        <v/>
      </c>
      <c r="C1766" s="23" t="s">
        <v/>
      </c>
      <c r="D1766" s="32" t="s">
        <v>6686</v>
      </c>
      <c r="E1766" s="32">
        <v/>
      </c>
      <c r="F1766" s="33">
        <v/>
      </c>
      <c r="G1766" s="34">
        <v/>
      </c>
      <c r="H1766" s="35">
        <v/>
      </c>
      <c r="I1766" s="36">
        <f/>
        <v/>
      </c>
      <c r="J1766" s="32">
        <v/>
      </c>
      <c r="K1766" s="32">
        <f/>
        <v/>
      </c>
      <c r="L1766" s="32" t="s">
        <v/>
      </c>
      <c r="M1766" s="32" t="s">
        <v/>
      </c>
      <c r="N1766" s="32" t="s">
        <v/>
      </c>
      <!--$VAR_NUOVA_CELLA_PREZZI$-->
    </row>
    <row r="1767" spans="1:16" ht="22.1666666666667" customHeight="1" thickTop="1" thickBot="1">
      <c r="B1767" s="32" t="s">
        <v>6687</v>
      </c>
      <c r="C1767" s="23" t="s">
        <v>6688</v>
      </c>
      <c r="D1767" s="62" t="s">
        <v>6689</v>
      </c>
      <c r="E1767" s="32">
        <v/>
      </c>
      <c r="F1767" s="33">
        <v/>
      </c>
      <c r="G1767" s="34">
        <v/>
      </c>
      <c r="H1767" s="35">
        <v/>
      </c>
      <c r="I1767" s="36">
        <f/>
        <v/>
      </c>
      <c r="J1767" s="32">
        <v/>
      </c>
      <c r="K1767" s="32">
        <f/>
        <v/>
      </c>
      <c r="L1767" s="32" t="s">
        <v/>
      </c>
      <c r="M1767" s="32" t="s">
        <v/>
      </c>
      <c r="N1767" s="32" t="s">
        <v/>
      </c>
      <!--$VAR_NUOVA_CELLA_PREZZI$-->
    </row>
    <row r="1768" spans="1:16" ht="10.5" customHeight="1" thickTop="1" thickBot="1">
      <c r="B1768" s="32" t="s">
        <v/>
      </c>
      <c r="C1768" s="23" t="s">
        <v/>
      </c>
      <c r="D1768" s="23" t="s">
        <v>6690</v>
      </c>
      <c r="E1768" s="32">
        <v/>
      </c>
      <c r="F1768" s="33">
        <v/>
      </c>
      <c r="G1768" s="34">
        <v/>
      </c>
      <c r="H1768" s="35">
        <v/>
      </c>
      <c r="I1768" s="36">
        <f/>
        <v/>
      </c>
      <c r="J1768" s="32">
        <v/>
      </c>
      <c r="K1768" s="32">
        <f/>
        <v/>
      </c>
      <c r="L1768" s="32" t="s">
        <v/>
      </c>
      <c r="M1768" s="32" t="s">
        <v/>
      </c>
      <c r="N1768" s="32" t="s">
        <v/>
      </c>
      <!--$VAR_NUOVA_CELLA_PREZZI$-->
    </row>
    <row r="1769" spans="1:16" ht="10.5" customHeight="1" thickTop="1" thickBot="1">
      <c r="B1769" s="32" t="s">
        <v/>
      </c>
      <c r="C1769" s="23" t="s">
        <v/>
      </c>
      <c r="D1769" s="23" t="s">
        <v>6691</v>
      </c>
      <c r="E1769" s="32">
        <v/>
      </c>
      <c r="F1769" s="33">
        <v>40.00</v>
      </c>
      <c r="G1769" s="34">
        <v/>
      </c>
      <c r="H1769" s="35">
        <v/>
      </c>
      <c r="I1769" s="36">
        <f>ROUND(PRODUCT(E1769:H1769),2)</f>
        <v>40.00</v>
      </c>
      <c r="J1769" s="32">
        <v/>
      </c>
      <c r="K1769" s="32">
        <f/>
        <v/>
      </c>
      <c r="L1769" s="32" t="s">
        <v/>
      </c>
      <c r="M1769" s="32" t="s">
        <v/>
      </c>
      <c r="N1769" s="32" t="s">
        <v/>
      </c>
      <!--$VAR_NUOVA_CELLA_PREZZI$-->
    </row>
    <row r="1770" spans="1:16" ht="10.5" customHeight="1" thickTop="1" thickBot="1">
      <c r="B1770" s="32" t="s">
        <v/>
      </c>
      <c r="C1770" s="23" t="s">
        <v/>
      </c>
      <c r="D1770" s="32" t="s">
        <v/>
      </c>
      <c r="E1770" s="32">
        <v/>
      </c>
      <c r="F1770" s="33">
        <v/>
      </c>
      <c r="G1770" s="34">
        <v/>
      </c>
      <c r="H1770" s="35">
        <v/>
      </c>
      <c r="I1770" s="36">
        <f/>
        <v/>
      </c>
      <c r="J1770" s="32">
        <v/>
      </c>
      <c r="K1770" s="32">
        <f/>
        <v/>
      </c>
      <c r="L1770" s="32" t="s">
        <v/>
      </c>
      <c r="M1770" s="32" t="s">
        <v/>
      </c>
      <c r="N1770" s="32" t="s">
        <v>6698</v>
      </c>
      <!--$VAR_NUOVA_CELLA_PREZZI$-->
    </row>
    <row r="1771" spans="1:16" ht="10.5" customHeight="1" thickTop="1" thickBot="1">
      <c r="B1771" s="32" t="s">
        <v/>
      </c>
      <c r="C1771" s="23" t="s">
        <v/>
      </c>
      <c r="D1771" s="32" t="s">
        <v>6699</v>
      </c>
      <c r="E1771" s="32">
        <v/>
      </c>
      <c r="F1771" s="33">
        <v/>
      </c>
      <c r="G1771" s="34">
        <v/>
      </c>
      <c r="H1771" s="35">
        <v/>
      </c>
      <c r="I1771" s="36">
        <f>ROUND(SUM(I1768:I1770),2)</f>
        <v>40.00</v>
      </c>
      <c r="J1771" s="32">
        <v>8.33</v>
      </c>
      <c r="K1771" s="32">
        <f>ROUND(PRODUCT(I1771:J1771),2)</f>
        <v>333.20</v>
      </c>
      <c r="L1771" s="32" t="s">
        <v/>
      </c>
      <c r="M1771" s="32" t="s">
        <v/>
      </c>
      <c r="N1771" s="32" t="s">
        <v/>
      </c>
      <!--$VAR_NUOVA_CELLA_PREZZI$-->
    </row>
    <row r="1772" spans="1:16" ht="10.5" customHeight="1" thickTop="1" thickBot="1">
      <c r="B1772" s="32" t="s">
        <v/>
      </c>
      <c r="C1772" s="23" t="s">
        <v/>
      </c>
      <c r="D1772" s="32" t="s">
        <v>6705</v>
      </c>
      <c r="E1772" s="32">
        <v/>
      </c>
      <c r="F1772" s="33">
        <v/>
      </c>
      <c r="G1772" s="34">
        <v/>
      </c>
      <c r="H1772" s="35">
        <v/>
      </c>
      <c r="I1772" s="36">
        <f/>
        <v/>
      </c>
      <c r="J1772" s="32">
        <v/>
      </c>
      <c r="K1772" s="32">
        <f/>
        <v/>
      </c>
      <c r="L1772" s="32" t="s">
        <v/>
      </c>
      <c r="M1772" s="32" t="s">
        <v/>
      </c>
      <c r="N1772" s="32" t="s">
        <v/>
      </c>
      <!--$VAR_NUOVA_CELLA_PREZZI$-->
    </row>
    <row r="1773" spans="1:16" ht="40.6666666666667" customHeight="1" thickTop="1" thickBot="1">
      <c r="B1773" s="32" t="s">
        <v>6706</v>
      </c>
      <c r="C1773" s="23" t="s">
        <v>6707</v>
      </c>
      <c r="D1773" s="62" t="s">
        <v>6708</v>
      </c>
      <c r="E1773" s="32">
        <v/>
      </c>
      <c r="F1773" s="33">
        <v/>
      </c>
      <c r="G1773" s="34">
        <v/>
      </c>
      <c r="H1773" s="35">
        <v/>
      </c>
      <c r="I1773" s="36">
        <f/>
        <v/>
      </c>
      <c r="J1773" s="32">
        <v/>
      </c>
      <c r="K1773" s="32">
        <f/>
        <v/>
      </c>
      <c r="L1773" s="32" t="s">
        <v/>
      </c>
      <c r="M1773" s="32" t="s">
        <v/>
      </c>
      <c r="N1773" s="32" t="s">
        <v/>
      </c>
      <!--$VAR_NUOVA_CELLA_PREZZI$-->
    </row>
    <row r="1774" spans="1:16" ht="10.5" customHeight="1" thickTop="1" thickBot="1">
      <c r="B1774" s="32" t="s">
        <v/>
      </c>
      <c r="C1774" s="23" t="s">
        <v/>
      </c>
      <c r="D1774" s="23" t="s">
        <v>6709</v>
      </c>
      <c r="E1774" s="32">
        <v/>
      </c>
      <c r="F1774" s="33">
        <v/>
      </c>
      <c r="G1774" s="34">
        <v/>
      </c>
      <c r="H1774" s="35">
        <v/>
      </c>
      <c r="I1774" s="36">
        <f/>
        <v/>
      </c>
      <c r="J1774" s="32">
        <v/>
      </c>
      <c r="K1774" s="32">
        <f/>
        <v/>
      </c>
      <c r="L1774" s="32" t="s">
        <v/>
      </c>
      <c r="M1774" s="32" t="s">
        <v/>
      </c>
      <c r="N1774" s="32" t="s">
        <v/>
      </c>
      <!--$VAR_NUOVA_CELLA_PREZZI$-->
    </row>
    <row r="1775" spans="1:16" ht="10.5" customHeight="1" thickTop="1" thickBot="1">
      <c r="B1775" s="32" t="s">
        <v/>
      </c>
      <c r="C1775" s="23" t="s">
        <v/>
      </c>
      <c r="D1775" s="23" t="s">
        <v>6710</v>
      </c>
      <c r="E1775" s="32">
        <v>3.00</v>
      </c>
      <c r="F1775" s="33">
        <v/>
      </c>
      <c r="G1775" s="34">
        <v/>
      </c>
      <c r="H1775" s="35">
        <v/>
      </c>
      <c r="I1775" s="36">
        <f>ROUND(PRODUCT(E1775:H1775),2)</f>
        <v>3.00</v>
      </c>
      <c r="J1775" s="32">
        <v/>
      </c>
      <c r="K1775" s="32">
        <f/>
        <v/>
      </c>
      <c r="L1775" s="32" t="s">
        <v/>
      </c>
      <c r="M1775" s="32" t="s">
        <v/>
      </c>
      <c r="N1775" s="32" t="s">
        <v/>
      </c>
      <!--$VAR_NUOVA_CELLA_PREZZI$-->
    </row>
    <row r="1776" spans="1:16" ht="10.5" customHeight="1" thickTop="1" thickBot="1">
      <c r="B1776" s="32" t="s">
        <v/>
      </c>
      <c r="C1776" s="23" t="s">
        <v/>
      </c>
      <c r="D1776" s="32" t="s">
        <v/>
      </c>
      <c r="E1776" s="32">
        <v/>
      </c>
      <c r="F1776" s="33">
        <v/>
      </c>
      <c r="G1776" s="34">
        <v/>
      </c>
      <c r="H1776" s="35">
        <v/>
      </c>
      <c r="I1776" s="36">
        <f/>
        <v/>
      </c>
      <c r="J1776" s="32">
        <v/>
      </c>
      <c r="K1776" s="32">
        <f/>
        <v/>
      </c>
      <c r="L1776" s="32" t="s">
        <v/>
      </c>
      <c r="M1776" s="32" t="s">
        <v/>
      </c>
      <c r="N1776" s="32" t="s">
        <v>6717</v>
      </c>
      <!--$VAR_NUOVA_CELLA_PREZZI$-->
    </row>
    <row r="1777" spans="1:16" ht="10.5" customHeight="1" thickTop="1" thickBot="1">
      <c r="B1777" s="32" t="s">
        <v/>
      </c>
      <c r="C1777" s="23" t="s">
        <v/>
      </c>
      <c r="D1777" s="32" t="s">
        <v>6718</v>
      </c>
      <c r="E1777" s="32">
        <v/>
      </c>
      <c r="F1777" s="33">
        <v/>
      </c>
      <c r="G1777" s="34">
        <v/>
      </c>
      <c r="H1777" s="35">
        <v/>
      </c>
      <c r="I1777" s="36">
        <f>ROUND(SUM(I1774:I1776),2)</f>
        <v>3.00</v>
      </c>
      <c r="J1777" s="32">
        <v>91.80</v>
      </c>
      <c r="K1777" s="32">
        <f>ROUND(PRODUCT(I1777:J1777),2)</f>
        <v>275.40</v>
      </c>
      <c r="L1777" s="32" t="s">
        <v/>
      </c>
      <c r="M1777" s="32" t="s">
        <v/>
      </c>
      <c r="N1777" s="32" t="s">
        <v/>
      </c>
      <!--$VAR_NUOVA_CELLA_PREZZI$-->
    </row>
    <row r="1778" spans="1:16" ht="10.5" customHeight="1" thickTop="1" thickBot="1">
      <c r="B1778" s="32" t="s">
        <v/>
      </c>
      <c r="C1778" s="23" t="s">
        <v/>
      </c>
      <c r="D1778" s="32" t="s">
        <v>6724</v>
      </c>
      <c r="E1778" s="32">
        <v/>
      </c>
      <c r="F1778" s="33">
        <v/>
      </c>
      <c r="G1778" s="34">
        <v/>
      </c>
      <c r="H1778" s="35">
        <v/>
      </c>
      <c r="I1778" s="36">
        <f/>
        <v/>
      </c>
      <c r="J1778" s="32">
        <v/>
      </c>
      <c r="K1778" s="32">
        <f/>
        <v/>
      </c>
      <c r="L1778" s="32" t="s">
        <v/>
      </c>
      <c r="M1778" s="32" t="s">
        <v/>
      </c>
      <c r="N1778" s="32" t="s">
        <v/>
      </c>
      <!--$VAR_NUOVA_CELLA_PREZZI$-->
    </row>
    <row r="1779" spans="1:16" ht="30" customHeight="1" thickTop="1" thickBot="1">
      <c r="B1779" s="32" t="s">
        <v>6725</v>
      </c>
      <c r="C1779" s="23" t="s">
        <v>6726</v>
      </c>
      <c r="D1779" s="62" t="s">
        <v>6727</v>
      </c>
      <c r="E1779" s="32">
        <v/>
      </c>
      <c r="F1779" s="33">
        <v/>
      </c>
      <c r="G1779" s="34">
        <v/>
      </c>
      <c r="H1779" s="35">
        <v/>
      </c>
      <c r="I1779" s="36">
        <f/>
        <v/>
      </c>
      <c r="J1779" s="32">
        <v/>
      </c>
      <c r="K1779" s="32">
        <f/>
        <v/>
      </c>
      <c r="L1779" s="32" t="s">
        <v/>
      </c>
      <c r="M1779" s="32" t="s">
        <v/>
      </c>
      <c r="N1779" s="32" t="s">
        <v/>
      </c>
      <!--$VAR_NUOVA_CELLA_PREZZI$-->
    </row>
    <row r="1780" spans="1:16" ht="10.5" customHeight="1" thickTop="1" thickBot="1">
      <c r="B1780" s="32" t="s">
        <v/>
      </c>
      <c r="C1780" s="23" t="s">
        <v/>
      </c>
      <c r="D1780" s="23" t="s">
        <v>6728</v>
      </c>
      <c r="E1780" s="32">
        <v/>
      </c>
      <c r="F1780" s="33">
        <v/>
      </c>
      <c r="G1780" s="34">
        <v/>
      </c>
      <c r="H1780" s="35">
        <v/>
      </c>
      <c r="I1780" s="36">
        <f/>
        <v/>
      </c>
      <c r="J1780" s="32">
        <v/>
      </c>
      <c r="K1780" s="32">
        <f/>
        <v/>
      </c>
      <c r="L1780" s="32" t="s">
        <v/>
      </c>
      <c r="M1780" s="32" t="s">
        <v/>
      </c>
      <c r="N1780" s="32" t="s">
        <v/>
      </c>
      <!--$VAR_NUOVA_CELLA_PREZZI$-->
    </row>
    <row r="1781" spans="1:16" ht="10.5" customHeight="1" thickTop="1" thickBot="1">
      <c r="B1781" s="32" t="s">
        <v/>
      </c>
      <c r="C1781" s="23" t="s">
        <v/>
      </c>
      <c r="D1781" s="23" t="s">
        <v>6729</v>
      </c>
      <c r="E1781" s="32">
        <v>1.00</v>
      </c>
      <c r="F1781" s="33">
        <v/>
      </c>
      <c r="G1781" s="34">
        <v/>
      </c>
      <c r="H1781" s="35">
        <v/>
      </c>
      <c r="I1781" s="36">
        <f>ROUND(PRODUCT(E1781:H1781),2)</f>
        <v>1.00</v>
      </c>
      <c r="J1781" s="32">
        <v/>
      </c>
      <c r="K1781" s="32">
        <f/>
        <v/>
      </c>
      <c r="L1781" s="32" t="s">
        <v/>
      </c>
      <c r="M1781" s="32" t="s">
        <v/>
      </c>
      <c r="N1781" s="32" t="s">
        <v/>
      </c>
      <!--$VAR_NUOVA_CELLA_PREZZI$-->
    </row>
    <row r="1782" spans="1:16" ht="10.5" customHeight="1" thickTop="1" thickBot="1">
      <c r="B1782" s="32" t="s">
        <v/>
      </c>
      <c r="C1782" s="23" t="s">
        <v/>
      </c>
      <c r="D1782" s="32" t="s">
        <v/>
      </c>
      <c r="E1782" s="32">
        <v/>
      </c>
      <c r="F1782" s="33">
        <v/>
      </c>
      <c r="G1782" s="34">
        <v/>
      </c>
      <c r="H1782" s="35">
        <v/>
      </c>
      <c r="I1782" s="36">
        <f/>
        <v/>
      </c>
      <c r="J1782" s="32">
        <v/>
      </c>
      <c r="K1782" s="32">
        <f/>
        <v/>
      </c>
      <c r="L1782" s="32" t="s">
        <v/>
      </c>
      <c r="M1782" s="32" t="s">
        <v/>
      </c>
      <c r="N1782" s="32" t="s">
        <v>6736</v>
      </c>
      <!--$VAR_NUOVA_CELLA_PREZZI$-->
    </row>
    <row r="1783" spans="1:16" ht="10.5" customHeight="1" thickTop="1" thickBot="1">
      <c r="B1783" s="32" t="s">
        <v/>
      </c>
      <c r="C1783" s="23" t="s">
        <v/>
      </c>
      <c r="D1783" s="32" t="s">
        <v>6737</v>
      </c>
      <c r="E1783" s="32">
        <v/>
      </c>
      <c r="F1783" s="33">
        <v/>
      </c>
      <c r="G1783" s="34">
        <v/>
      </c>
      <c r="H1783" s="35">
        <v/>
      </c>
      <c r="I1783" s="36">
        <f>ROUND(SUM(I1780:I1782),2)</f>
        <v>1.00</v>
      </c>
      <c r="J1783" s="32">
        <v>24461.25</v>
      </c>
      <c r="K1783" s="32">
        <f>ROUND(PRODUCT(I1783:J1783),2)</f>
        <v>24461.25</v>
      </c>
      <c r="L1783" s="32" t="s">
        <v/>
      </c>
      <c r="M1783" s="32" t="s">
        <v/>
      </c>
      <c r="N1783" s="32" t="s">
        <v/>
      </c>
      <!--$VAR_NUOVA_CELLA_PREZZI$-->
    </row>
    <row r="1784" spans="1:16" ht="10.5" customHeight="1" thickTop="1" thickBot="1">
      <c r="B1784" s="32" t="s">
        <v/>
      </c>
      <c r="C1784" s="23" t="s">
        <v/>
      </c>
      <c r="D1784" s="32" t="s">
        <v>6743</v>
      </c>
      <c r="E1784" s="32">
        <v/>
      </c>
      <c r="F1784" s="33">
        <v/>
      </c>
      <c r="G1784" s="34">
        <v/>
      </c>
      <c r="H1784" s="35">
        <v/>
      </c>
      <c r="I1784" s="36">
        <f/>
        <v/>
      </c>
      <c r="J1784" s="32">
        <v/>
      </c>
      <c r="K1784" s="32">
        <f/>
        <v/>
      </c>
      <c r="L1784" s="32" t="s">
        <v/>
      </c>
      <c r="M1784" s="32" t="s">
        <v/>
      </c>
      <c r="N1784" s="32" t="s">
        <v/>
      </c>
      <!--$VAR_NUOVA_CELLA_PREZZI$-->
    </row>
    <row r="1785" spans="1:16" ht="30.1666666666667" customHeight="1" thickTop="1" thickBot="1">
      <c r="B1785" s="32" t="s">
        <v>6744</v>
      </c>
      <c r="C1785" s="23" t="s">
        <v>6745</v>
      </c>
      <c r="D1785" s="62" t="s">
        <v>6746</v>
      </c>
      <c r="E1785" s="32">
        <v/>
      </c>
      <c r="F1785" s="33">
        <v/>
      </c>
      <c r="G1785" s="34">
        <v/>
      </c>
      <c r="H1785" s="35">
        <v/>
      </c>
      <c r="I1785" s="36">
        <f/>
        <v/>
      </c>
      <c r="J1785" s="32">
        <v/>
      </c>
      <c r="K1785" s="32">
        <f/>
        <v/>
      </c>
      <c r="L1785" s="32" t="s">
        <v/>
      </c>
      <c r="M1785" s="32" t="s">
        <v/>
      </c>
      <c r="N1785" s="32" t="s">
        <v/>
      </c>
      <!--$VAR_NUOVA_CELLA_PREZZI$-->
    </row>
    <row r="1786" spans="1:16" ht="10.5" customHeight="1" thickTop="1" thickBot="1">
      <c r="B1786" s="32" t="s">
        <v/>
      </c>
      <c r="C1786" s="23" t="s">
        <v/>
      </c>
      <c r="D1786" s="23" t="s">
        <v>6747</v>
      </c>
      <c r="E1786" s="32">
        <v/>
      </c>
      <c r="F1786" s="33">
        <v/>
      </c>
      <c r="G1786" s="34">
        <v/>
      </c>
      <c r="H1786" s="35">
        <v/>
      </c>
      <c r="I1786" s="36">
        <f/>
        <v/>
      </c>
      <c r="J1786" s="32">
        <v/>
      </c>
      <c r="K1786" s="32">
        <f/>
        <v/>
      </c>
      <c r="L1786" s="32" t="s">
        <v/>
      </c>
      <c r="M1786" s="32" t="s">
        <v/>
      </c>
      <c r="N1786" s="32" t="s">
        <v/>
      </c>
      <!--$VAR_NUOVA_CELLA_PREZZI$-->
    </row>
    <row r="1787" spans="1:16" ht="10.5" customHeight="1" thickTop="1" thickBot="1">
      <c r="B1787" s="32" t="s">
        <v/>
      </c>
      <c r="C1787" s="23" t="s">
        <v/>
      </c>
      <c r="D1787" s="23" t="s">
        <v>6748</v>
      </c>
      <c r="E1787" s="32">
        <v>1.00</v>
      </c>
      <c r="F1787" s="33">
        <v/>
      </c>
      <c r="G1787" s="34">
        <v/>
      </c>
      <c r="H1787" s="35">
        <v/>
      </c>
      <c r="I1787" s="36">
        <f>ROUND(PRODUCT(E1787:H1787),2)</f>
        <v>1.00</v>
      </c>
      <c r="J1787" s="32">
        <v/>
      </c>
      <c r="K1787" s="32">
        <f/>
        <v/>
      </c>
      <c r="L1787" s="32" t="s">
        <v/>
      </c>
      <c r="M1787" s="32" t="s">
        <v/>
      </c>
      <c r="N1787" s="32" t="s">
        <v/>
      </c>
      <!--$VAR_NUOVA_CELLA_PREZZI$-->
    </row>
    <row r="1788" spans="1:16" ht="10.5" customHeight="1" thickTop="1" thickBot="1">
      <c r="B1788" s="32" t="s">
        <v/>
      </c>
      <c r="C1788" s="23" t="s">
        <v/>
      </c>
      <c r="D1788" s="32" t="s">
        <v/>
      </c>
      <c r="E1788" s="32">
        <v/>
      </c>
      <c r="F1788" s="33">
        <v/>
      </c>
      <c r="G1788" s="34">
        <v/>
      </c>
      <c r="H1788" s="35">
        <v/>
      </c>
      <c r="I1788" s="36">
        <f/>
        <v/>
      </c>
      <c r="J1788" s="32">
        <v/>
      </c>
      <c r="K1788" s="32">
        <f/>
        <v/>
      </c>
      <c r="L1788" s="32" t="s">
        <v/>
      </c>
      <c r="M1788" s="32" t="s">
        <v/>
      </c>
      <c r="N1788" s="32" t="s">
        <v>6755</v>
      </c>
      <!--$VAR_NUOVA_CELLA_PREZZI$-->
    </row>
    <row r="1789" spans="1:16" ht="10.5" customHeight="1" thickTop="1" thickBot="1">
      <c r="B1789" s="32" t="s">
        <v/>
      </c>
      <c r="C1789" s="23" t="s">
        <v/>
      </c>
      <c r="D1789" s="32" t="s">
        <v>6756</v>
      </c>
      <c r="E1789" s="32">
        <v/>
      </c>
      <c r="F1789" s="33">
        <v/>
      </c>
      <c r="G1789" s="34">
        <v/>
      </c>
      <c r="H1789" s="35">
        <v/>
      </c>
      <c r="I1789" s="36">
        <f>ROUND(SUM(I1786:I1788),2)</f>
        <v>1.00</v>
      </c>
      <c r="J1789" s="32">
        <v>6066.60</v>
      </c>
      <c r="K1789" s="32">
        <f>ROUND(PRODUCT(I1789:J1789),2)</f>
        <v>6066.60</v>
      </c>
      <c r="L1789" s="32" t="s">
        <v/>
      </c>
      <c r="M1789" s="32" t="s">
        <v/>
      </c>
      <c r="N1789" s="32" t="s">
        <v/>
      </c>
      <!--$VAR_NUOVA_CELLA_PREZZI$-->
    </row>
    <row r="1790" spans="1:16" ht="10.5" customHeight="1" thickTop="1" thickBot="1">
      <c r="B1790" s="32" t="s">
        <v/>
      </c>
      <c r="C1790" s="23" t="s">
        <v/>
      </c>
      <c r="D1790" s="32" t="s">
        <v>6762</v>
      </c>
      <c r="E1790" s="32">
        <v/>
      </c>
      <c r="F1790" s="33">
        <v/>
      </c>
      <c r="G1790" s="34">
        <v/>
      </c>
      <c r="H1790" s="35">
        <v/>
      </c>
      <c r="I1790" s="36">
        <f/>
        <v/>
      </c>
      <c r="J1790" s="32">
        <v/>
      </c>
      <c r="K1790" s="32">
        <f/>
        <v/>
      </c>
      <c r="L1790" s="32" t="s">
        <v/>
      </c>
      <c r="M1790" s="32" t="s">
        <v/>
      </c>
      <c r="N1790" s="32" t="s">
        <v/>
      </c>
      <!--$VAR_NUOVA_CELLA_PREZZI$-->
    </row>
    <row r="1791" spans="1:16" ht="30" customHeight="1" thickTop="1" thickBot="1">
      <c r="B1791" s="32" t="s">
        <v>6763</v>
      </c>
      <c r="C1791" s="23" t="s">
        <v>6764</v>
      </c>
      <c r="D1791" s="62" t="s">
        <v>6765</v>
      </c>
      <c r="E1791" s="32">
        <v/>
      </c>
      <c r="F1791" s="33">
        <v/>
      </c>
      <c r="G1791" s="34">
        <v/>
      </c>
      <c r="H1791" s="35">
        <v/>
      </c>
      <c r="I1791" s="36">
        <f/>
        <v/>
      </c>
      <c r="J1791" s="32">
        <v/>
      </c>
      <c r="K1791" s="32">
        <f/>
        <v/>
      </c>
      <c r="L1791" s="32" t="s">
        <v/>
      </c>
      <c r="M1791" s="32" t="s">
        <v/>
      </c>
      <c r="N1791" s="32" t="s">
        <v/>
      </c>
      <!--$VAR_NUOVA_CELLA_PREZZI$-->
    </row>
    <row r="1792" spans="1:16" ht="10.5" customHeight="1" thickTop="1" thickBot="1">
      <c r="B1792" s="32" t="s">
        <v/>
      </c>
      <c r="C1792" s="23" t="s">
        <v/>
      </c>
      <c r="D1792" s="23" t="s">
        <v>6766</v>
      </c>
      <c r="E1792" s="32">
        <v/>
      </c>
      <c r="F1792" s="33">
        <v/>
      </c>
      <c r="G1792" s="34">
        <v/>
      </c>
      <c r="H1792" s="35">
        <v/>
      </c>
      <c r="I1792" s="36">
        <f/>
        <v/>
      </c>
      <c r="J1792" s="32">
        <v/>
      </c>
      <c r="K1792" s="32">
        <f/>
        <v/>
      </c>
      <c r="L1792" s="32" t="s">
        <v/>
      </c>
      <c r="M1792" s="32" t="s">
        <v/>
      </c>
      <c r="N1792" s="32" t="s">
        <v/>
      </c>
      <!--$VAR_NUOVA_CELLA_PREZZI$-->
    </row>
    <row r="1793" spans="1:16" ht="10.5" customHeight="1" thickTop="1" thickBot="1">
      <c r="B1793" s="32" t="s">
        <v/>
      </c>
      <c r="C1793" s="23" t="s">
        <v/>
      </c>
      <c r="D1793" s="23" t="s">
        <v>6767</v>
      </c>
      <c r="E1793" s="32">
        <v>1.00</v>
      </c>
      <c r="F1793" s="33">
        <v/>
      </c>
      <c r="G1793" s="34">
        <v/>
      </c>
      <c r="H1793" s="35">
        <v/>
      </c>
      <c r="I1793" s="36">
        <f>ROUND(PRODUCT(E1793:H1793),2)</f>
        <v>1.00</v>
      </c>
      <c r="J1793" s="32">
        <v/>
      </c>
      <c r="K1793" s="32">
        <f/>
        <v/>
      </c>
      <c r="L1793" s="32" t="s">
        <v/>
      </c>
      <c r="M1793" s="32" t="s">
        <v/>
      </c>
      <c r="N1793" s="32" t="s">
        <v/>
      </c>
      <!--$VAR_NUOVA_CELLA_PREZZI$-->
    </row>
    <row r="1794" spans="1:16" ht="10.5" customHeight="1" thickTop="1" thickBot="1">
      <c r="B1794" s="32" t="s">
        <v/>
      </c>
      <c r="C1794" s="23" t="s">
        <v/>
      </c>
      <c r="D1794" s="32" t="s">
        <v/>
      </c>
      <c r="E1794" s="32">
        <v/>
      </c>
      <c r="F1794" s="33">
        <v/>
      </c>
      <c r="G1794" s="34">
        <v/>
      </c>
      <c r="H1794" s="35">
        <v/>
      </c>
      <c r="I1794" s="36">
        <f/>
        <v/>
      </c>
      <c r="J1794" s="32">
        <v/>
      </c>
      <c r="K1794" s="32">
        <f/>
        <v/>
      </c>
      <c r="L1794" s="32" t="s">
        <v/>
      </c>
      <c r="M1794" s="32" t="s">
        <v/>
      </c>
      <c r="N1794" s="32" t="s">
        <v>6774</v>
      </c>
      <!--$VAR_NUOVA_CELLA_PREZZI$-->
    </row>
    <row r="1795" spans="1:16" ht="10.5" customHeight="1" thickTop="1" thickBot="1">
      <c r="B1795" s="32" t="s">
        <v/>
      </c>
      <c r="C1795" s="23" t="s">
        <v/>
      </c>
      <c r="D1795" s="32" t="s">
        <v>6775</v>
      </c>
      <c r="E1795" s="32">
        <v/>
      </c>
      <c r="F1795" s="33">
        <v/>
      </c>
      <c r="G1795" s="34">
        <v/>
      </c>
      <c r="H1795" s="35">
        <v/>
      </c>
      <c r="I1795" s="36">
        <f>ROUND(SUM(I1792:I1794),2)</f>
        <v>1.00</v>
      </c>
      <c r="J1795" s="32">
        <v>4601.12</v>
      </c>
      <c r="K1795" s="32">
        <f>ROUND(PRODUCT(I1795:J1795),2)</f>
        <v>4601.12</v>
      </c>
      <c r="L1795" s="32" t="s">
        <v/>
      </c>
      <c r="M1795" s="32" t="s">
        <v/>
      </c>
      <c r="N1795" s="32" t="s">
        <v/>
      </c>
      <!--$VAR_NUOVA_CELLA_PREZZI$-->
    </row>
    <row r="1796" spans="1:16" ht="10.5" customHeight="1" thickTop="1" thickBot="1">
      <c r="B1796" s="32" t="s">
        <v/>
      </c>
      <c r="C1796" s="23" t="s">
        <v/>
      </c>
      <c r="D1796" s="32" t="s">
        <v>6781</v>
      </c>
      <c r="E1796" s="32">
        <v/>
      </c>
      <c r="F1796" s="33">
        <v/>
      </c>
      <c r="G1796" s="34">
        <v/>
      </c>
      <c r="H1796" s="35">
        <v/>
      </c>
      <c r="I1796" s="36">
        <f/>
        <v/>
      </c>
      <c r="J1796" s="32">
        <v/>
      </c>
      <c r="K1796" s="32">
        <f/>
        <v/>
      </c>
      <c r="L1796" s="32" t="s">
        <v/>
      </c>
      <c r="M1796" s="32" t="s">
        <v/>
      </c>
      <c r="N1796" s="32" t="s">
        <v/>
      </c>
      <!--$VAR_NUOVA_CELLA_PREZZI$-->
    </row>
    <row r="1797" spans="1:16" ht="77.8333333333333" customHeight="1" thickTop="1" thickBot="1">
      <c r="B1797" s="32" t="s">
        <v>6782</v>
      </c>
      <c r="C1797" s="23" t="s">
        <v>6783</v>
      </c>
      <c r="D1797" s="62" t="s">
        <v>6784</v>
      </c>
      <c r="E1797" s="32">
        <v/>
      </c>
      <c r="F1797" s="33">
        <v/>
      </c>
      <c r="G1797" s="34">
        <v/>
      </c>
      <c r="H1797" s="35">
        <v/>
      </c>
      <c r="I1797" s="36">
        <f/>
        <v/>
      </c>
      <c r="J1797" s="32">
        <v/>
      </c>
      <c r="K1797" s="32">
        <f/>
        <v/>
      </c>
      <c r="L1797" s="32" t="s">
        <v/>
      </c>
      <c r="M1797" s="32" t="s">
        <v/>
      </c>
      <c r="N1797" s="32" t="s">
        <v/>
      </c>
      <!--$VAR_NUOVA_CELLA_PREZZI$-->
    </row>
    <row r="1798" spans="1:16" ht="10.5" customHeight="1" thickTop="1" thickBot="1">
      <c r="B1798" s="32" t="s">
        <v/>
      </c>
      <c r="C1798" s="23" t="s">
        <v/>
      </c>
      <c r="D1798" s="23" t="s">
        <v>6785</v>
      </c>
      <c r="E1798" s="32">
        <v/>
      </c>
      <c r="F1798" s="33">
        <v/>
      </c>
      <c r="G1798" s="34">
        <v/>
      </c>
      <c r="H1798" s="35">
        <v/>
      </c>
      <c r="I1798" s="36">
        <f/>
        <v/>
      </c>
      <c r="J1798" s="32">
        <v/>
      </c>
      <c r="K1798" s="32">
        <f/>
        <v/>
      </c>
      <c r="L1798" s="32" t="s">
        <v/>
      </c>
      <c r="M1798" s="32" t="s">
        <v/>
      </c>
      <c r="N1798" s="32" t="s">
        <v/>
      </c>
      <!--$VAR_NUOVA_CELLA_PREZZI$-->
    </row>
    <row r="1799" spans="1:16" ht="10.5" customHeight="1" thickTop="1" thickBot="1">
      <c r="B1799" s="32" t="s">
        <v/>
      </c>
      <c r="C1799" s="23" t="s">
        <v/>
      </c>
      <c r="D1799" s="23" t="s">
        <v>6786</v>
      </c>
      <c r="E1799" s="32">
        <v/>
      </c>
      <c r="F1799" s="33">
        <v>150.00</v>
      </c>
      <c r="G1799" s="34">
        <v/>
      </c>
      <c r="H1799" s="35">
        <v/>
      </c>
      <c r="I1799" s="36">
        <f>ROUND(PRODUCT(E1799:H1799),2)</f>
        <v>150.00</v>
      </c>
      <c r="J1799" s="32">
        <v/>
      </c>
      <c r="K1799" s="32">
        <f/>
        <v/>
      </c>
      <c r="L1799" s="32" t="s">
        <v/>
      </c>
      <c r="M1799" s="32" t="s">
        <v/>
      </c>
      <c r="N1799" s="32" t="s">
        <v/>
      </c>
      <!--$VAR_NUOVA_CELLA_PREZZI$-->
    </row>
    <row r="1800" spans="1:16" ht="10.5" customHeight="1" thickTop="1" thickBot="1">
      <c r="B1800" s="32" t="s">
        <v/>
      </c>
      <c r="C1800" s="23" t="s">
        <v/>
      </c>
      <c r="D1800" s="32" t="s">
        <v/>
      </c>
      <c r="E1800" s="32">
        <v/>
      </c>
      <c r="F1800" s="33">
        <v/>
      </c>
      <c r="G1800" s="34">
        <v/>
      </c>
      <c r="H1800" s="35">
        <v/>
      </c>
      <c r="I1800" s="36">
        <f/>
        <v/>
      </c>
      <c r="J1800" s="32">
        <v/>
      </c>
      <c r="K1800" s="32">
        <f/>
        <v/>
      </c>
      <c r="L1800" s="32" t="s">
        <v/>
      </c>
      <c r="M1800" s="32" t="s">
        <v/>
      </c>
      <c r="N1800" s="32" t="s">
        <v>6793</v>
      </c>
      <!--$VAR_NUOVA_CELLA_PREZZI$-->
    </row>
    <row r="1801" spans="1:16" ht="10.5" customHeight="1" thickTop="1" thickBot="1">
      <c r="B1801" s="32" t="s">
        <v/>
      </c>
      <c r="C1801" s="23" t="s">
        <v/>
      </c>
      <c r="D1801" s="32" t="s">
        <v>6794</v>
      </c>
      <c r="E1801" s="32">
        <v/>
      </c>
      <c r="F1801" s="33">
        <v/>
      </c>
      <c r="G1801" s="34">
        <v/>
      </c>
      <c r="H1801" s="35">
        <v/>
      </c>
      <c r="I1801" s="36">
        <f>ROUND(SUM(I1798:I1800),2)</f>
        <v>150.00</v>
      </c>
      <c r="J1801" s="32">
        <v>1.09</v>
      </c>
      <c r="K1801" s="32">
        <f>ROUND(PRODUCT(I1801:J1801),2)</f>
        <v>163.50</v>
      </c>
      <c r="L1801" s="32" t="s">
        <v/>
      </c>
      <c r="M1801" s="32" t="s">
        <v/>
      </c>
      <c r="N1801" s="32" t="s">
        <v/>
      </c>
      <!--$VAR_NUOVA_CELLA_PREZZI$-->
    </row>
    <row r="1802" spans="1:16" ht="10.5" customHeight="1" thickTop="1" thickBot="1">
      <c r="B1802" s="32" t="s">
        <v/>
      </c>
      <c r="C1802" s="23" t="s">
        <v/>
      </c>
      <c r="D1802" s="32" t="s">
        <v>6800</v>
      </c>
      <c r="E1802" s="32">
        <v/>
      </c>
      <c r="F1802" s="33">
        <v/>
      </c>
      <c r="G1802" s="34">
        <v/>
      </c>
      <c r="H1802" s="35">
        <v/>
      </c>
      <c r="I1802" s="36">
        <f/>
        <v/>
      </c>
      <c r="J1802" s="32">
        <v/>
      </c>
      <c r="K1802" s="32">
        <f/>
        <v/>
      </c>
      <c r="L1802" s="32" t="s">
        <v/>
      </c>
      <c r="M1802" s="32" t="s">
        <v/>
      </c>
      <c r="N1802" s="32" t="s">
        <v/>
      </c>
      <!--$VAR_NUOVA_CELLA_PREZZI$-->
    </row>
    <row r="1803" spans="1:16" ht="77.6666666666667" customHeight="1" thickTop="1" thickBot="1">
      <c r="B1803" s="32" t="s">
        <v>6801</v>
      </c>
      <c r="C1803" s="23" t="s">
        <v>6802</v>
      </c>
      <c r="D1803" s="62" t="s">
        <v>6803</v>
      </c>
      <c r="E1803" s="32">
        <v/>
      </c>
      <c r="F1803" s="33">
        <v/>
      </c>
      <c r="G1803" s="34">
        <v/>
      </c>
      <c r="H1803" s="35">
        <v/>
      </c>
      <c r="I1803" s="36">
        <f/>
        <v/>
      </c>
      <c r="J1803" s="32">
        <v/>
      </c>
      <c r="K1803" s="32">
        <f/>
        <v/>
      </c>
      <c r="L1803" s="32" t="s">
        <v/>
      </c>
      <c r="M1803" s="32" t="s">
        <v/>
      </c>
      <c r="N1803" s="32" t="s">
        <v/>
      </c>
      <!--$VAR_NUOVA_CELLA_PREZZI$-->
    </row>
    <row r="1804" spans="1:16" ht="10.5" customHeight="1" thickTop="1" thickBot="1">
      <c r="B1804" s="32" t="s">
        <v/>
      </c>
      <c r="C1804" s="23" t="s">
        <v/>
      </c>
      <c r="D1804" s="23" t="s">
        <v>6804</v>
      </c>
      <c r="E1804" s="32">
        <v/>
      </c>
      <c r="F1804" s="33">
        <v/>
      </c>
      <c r="G1804" s="34">
        <v/>
      </c>
      <c r="H1804" s="35">
        <v/>
      </c>
      <c r="I1804" s="36">
        <f/>
        <v/>
      </c>
      <c r="J1804" s="32">
        <v/>
      </c>
      <c r="K1804" s="32">
        <f/>
        <v/>
      </c>
      <c r="L1804" s="32" t="s">
        <v/>
      </c>
      <c r="M1804" s="32" t="s">
        <v/>
      </c>
      <c r="N1804" s="32" t="s">
        <v/>
      </c>
      <!--$VAR_NUOVA_CELLA_PREZZI$-->
    </row>
    <row r="1805" spans="1:16" ht="10.5" customHeight="1" thickTop="1" thickBot="1">
      <c r="B1805" s="32" t="s">
        <v/>
      </c>
      <c r="C1805" s="23" t="s">
        <v/>
      </c>
      <c r="D1805" s="23" t="s">
        <v>6805</v>
      </c>
      <c r="E1805" s="32">
        <v/>
      </c>
      <c r="F1805" s="33">
        <v>10.00</v>
      </c>
      <c r="G1805" s="34">
        <v/>
      </c>
      <c r="H1805" s="35">
        <v/>
      </c>
      <c r="I1805" s="36">
        <f>ROUND(PRODUCT(E1805:H1805),2)</f>
        <v>10.00</v>
      </c>
      <c r="J1805" s="32">
        <v/>
      </c>
      <c r="K1805" s="32">
        <f/>
        <v/>
      </c>
      <c r="L1805" s="32" t="s">
        <v/>
      </c>
      <c r="M1805" s="32" t="s">
        <v/>
      </c>
      <c r="N1805" s="32" t="s">
        <v/>
      </c>
      <!--$VAR_NUOVA_CELLA_PREZZI$-->
    </row>
    <row r="1806" spans="1:16" ht="10.5" customHeight="1" thickTop="1" thickBot="1">
      <c r="B1806" s="32" t="s">
        <v/>
      </c>
      <c r="C1806" s="23" t="s">
        <v/>
      </c>
      <c r="D1806" s="32" t="s">
        <v/>
      </c>
      <c r="E1806" s="32">
        <v/>
      </c>
      <c r="F1806" s="33">
        <v/>
      </c>
      <c r="G1806" s="34">
        <v/>
      </c>
      <c r="H1806" s="35">
        <v/>
      </c>
      <c r="I1806" s="36">
        <f/>
        <v/>
      </c>
      <c r="J1806" s="32">
        <v/>
      </c>
      <c r="K1806" s="32">
        <f/>
        <v/>
      </c>
      <c r="L1806" s="32" t="s">
        <v/>
      </c>
      <c r="M1806" s="32" t="s">
        <v/>
      </c>
      <c r="N1806" s="32" t="s">
        <v>6812</v>
      </c>
      <!--$VAR_NUOVA_CELLA_PREZZI$-->
    </row>
    <row r="1807" spans="1:16" ht="10.5" customHeight="1" thickTop="1" thickBot="1">
      <c r="B1807" s="32" t="s">
        <v/>
      </c>
      <c r="C1807" s="23" t="s">
        <v/>
      </c>
      <c r="D1807" s="32" t="s">
        <v>6813</v>
      </c>
      <c r="E1807" s="32">
        <v/>
      </c>
      <c r="F1807" s="33">
        <v/>
      </c>
      <c r="G1807" s="34">
        <v/>
      </c>
      <c r="H1807" s="35">
        <v/>
      </c>
      <c r="I1807" s="36">
        <f>ROUND(SUM(I1804:I1806),2)</f>
        <v>10.00</v>
      </c>
      <c r="J1807" s="32">
        <v>7.63</v>
      </c>
      <c r="K1807" s="32">
        <f>ROUND(PRODUCT(I1807:J1807),2)</f>
        <v>76.30</v>
      </c>
      <c r="L1807" s="32" t="s">
        <v/>
      </c>
      <c r="M1807" s="32" t="s">
        <v/>
      </c>
      <c r="N1807" s="32" t="s">
        <v/>
      </c>
      <!--$VAR_NUOVA_CELLA_PREZZI$-->
    </row>
    <row r="1808" spans="1:16" ht="10.5" customHeight="1" thickTop="1" thickBot="1">
      <c r="B1808" s="32" t="s">
        <v/>
      </c>
      <c r="C1808" s="23" t="s">
        <v/>
      </c>
      <c r="D1808" s="32" t="s">
        <v>6819</v>
      </c>
      <c r="E1808" s="32">
        <v/>
      </c>
      <c r="F1808" s="33">
        <v/>
      </c>
      <c r="G1808" s="34">
        <v/>
      </c>
      <c r="H1808" s="35">
        <v/>
      </c>
      <c r="I1808" s="36">
        <f/>
        <v/>
      </c>
      <c r="J1808" s="32">
        <v/>
      </c>
      <c r="K1808" s="32">
        <f/>
        <v/>
      </c>
      <c r="L1808" s="32" t="s">
        <v/>
      </c>
      <c r="M1808" s="32" t="s">
        <v/>
      </c>
      <c r="N1808" s="32" t="s">
        <v/>
      </c>
      <!--$VAR_NUOVA_CELLA_PREZZI$-->
    </row>
    <row r="1809" spans="1:16" ht="77.6666666666667" customHeight="1" thickTop="1" thickBot="1">
      <c r="B1809" s="32" t="s">
        <v>6820</v>
      </c>
      <c r="C1809" s="23" t="s">
        <v>6821</v>
      </c>
      <c r="D1809" s="62" t="s">
        <v>6822</v>
      </c>
      <c r="E1809" s="32">
        <v/>
      </c>
      <c r="F1809" s="33">
        <v/>
      </c>
      <c r="G1809" s="34">
        <v/>
      </c>
      <c r="H1809" s="35">
        <v/>
      </c>
      <c r="I1809" s="36">
        <f/>
        <v/>
      </c>
      <c r="J1809" s="32">
        <v/>
      </c>
      <c r="K1809" s="32">
        <f/>
        <v/>
      </c>
      <c r="L1809" s="32" t="s">
        <v/>
      </c>
      <c r="M1809" s="32" t="s">
        <v/>
      </c>
      <c r="N1809" s="32" t="s">
        <v/>
      </c>
      <!--$VAR_NUOVA_CELLA_PREZZI$-->
    </row>
    <row r="1810" spans="1:16" ht="10.5" customHeight="1" thickTop="1" thickBot="1">
      <c r="B1810" s="32" t="s">
        <v/>
      </c>
      <c r="C1810" s="23" t="s">
        <v/>
      </c>
      <c r="D1810" s="23" t="s">
        <v>6823</v>
      </c>
      <c r="E1810" s="32">
        <v/>
      </c>
      <c r="F1810" s="33">
        <v/>
      </c>
      <c r="G1810" s="34">
        <v/>
      </c>
      <c r="H1810" s="35">
        <v/>
      </c>
      <c r="I1810" s="36">
        <f/>
        <v/>
      </c>
      <c r="J1810" s="32">
        <v/>
      </c>
      <c r="K1810" s="32">
        <f/>
        <v/>
      </c>
      <c r="L1810" s="32" t="s">
        <v/>
      </c>
      <c r="M1810" s="32" t="s">
        <v/>
      </c>
      <c r="N1810" s="32" t="s">
        <v/>
      </c>
      <!--$VAR_NUOVA_CELLA_PREZZI$-->
    </row>
    <row r="1811" spans="1:16" ht="10.5" customHeight="1" thickTop="1" thickBot="1">
      <c r="B1811" s="32" t="s">
        <v/>
      </c>
      <c r="C1811" s="23" t="s">
        <v/>
      </c>
      <c r="D1811" s="23" t="s">
        <v>6824</v>
      </c>
      <c r="E1811" s="32">
        <v/>
      </c>
      <c r="F1811" s="33">
        <v>40.00</v>
      </c>
      <c r="G1811" s="34">
        <v/>
      </c>
      <c r="H1811" s="35">
        <v/>
      </c>
      <c r="I1811" s="36">
        <f>ROUND(PRODUCT(E1811:H1811),2)</f>
        <v>40.00</v>
      </c>
      <c r="J1811" s="32">
        <v/>
      </c>
      <c r="K1811" s="32">
        <f/>
        <v/>
      </c>
      <c r="L1811" s="32" t="s">
        <v/>
      </c>
      <c r="M1811" s="32" t="s">
        <v/>
      </c>
      <c r="N1811" s="32" t="s">
        <v/>
      </c>
      <!--$VAR_NUOVA_CELLA_PREZZI$-->
    </row>
    <row r="1812" spans="1:16" ht="10.5" customHeight="1" thickTop="1" thickBot="1">
      <c r="B1812" s="32" t="s">
        <v/>
      </c>
      <c r="C1812" s="23" t="s">
        <v/>
      </c>
      <c r="D1812" s="32" t="s">
        <v/>
      </c>
      <c r="E1812" s="32">
        <v/>
      </c>
      <c r="F1812" s="33">
        <v/>
      </c>
      <c r="G1812" s="34">
        <v/>
      </c>
      <c r="H1812" s="35">
        <v/>
      </c>
      <c r="I1812" s="36">
        <f/>
        <v/>
      </c>
      <c r="J1812" s="32">
        <v/>
      </c>
      <c r="K1812" s="32">
        <f/>
        <v/>
      </c>
      <c r="L1812" s="32" t="s">
        <v/>
      </c>
      <c r="M1812" s="32" t="s">
        <v/>
      </c>
      <c r="N1812" s="32" t="s">
        <v>6831</v>
      </c>
      <!--$VAR_NUOVA_CELLA_PREZZI$-->
    </row>
    <row r="1813" spans="1:16" ht="10.5" customHeight="1" thickTop="1" thickBot="1">
      <c r="B1813" s="32" t="s">
        <v/>
      </c>
      <c r="C1813" s="23" t="s">
        <v/>
      </c>
      <c r="D1813" s="32" t="s">
        <v>6832</v>
      </c>
      <c r="E1813" s="32">
        <v/>
      </c>
      <c r="F1813" s="33">
        <v/>
      </c>
      <c r="G1813" s="34">
        <v/>
      </c>
      <c r="H1813" s="35">
        <v/>
      </c>
      <c r="I1813" s="36">
        <f>ROUND(SUM(I1810:I1812),2)</f>
        <v>40.00</v>
      </c>
      <c r="J1813" s="32">
        <v>13.34</v>
      </c>
      <c r="K1813" s="32">
        <f>ROUND(PRODUCT(I1813:J1813),2)</f>
        <v>533.60</v>
      </c>
      <c r="L1813" s="32" t="s">
        <v/>
      </c>
      <c r="M1813" s="32" t="s">
        <v/>
      </c>
      <c r="N1813" s="32" t="s">
        <v/>
      </c>
      <!--$VAR_NUOVA_CELLA_PREZZI$-->
    </row>
    <row r="1814" spans="1:16" ht="10.5" customHeight="1" thickTop="1" thickBot="1">
      <c r="B1814" s="32" t="s">
        <v/>
      </c>
      <c r="C1814" s="23" t="s">
        <v/>
      </c>
      <c r="D1814" s="32" t="s">
        <v>6838</v>
      </c>
      <c r="E1814" s="32">
        <v/>
      </c>
      <c r="F1814" s="33">
        <v/>
      </c>
      <c r="G1814" s="34">
        <v/>
      </c>
      <c r="H1814" s="35">
        <v/>
      </c>
      <c r="I1814" s="36">
        <f/>
        <v/>
      </c>
      <c r="J1814" s="32">
        <v/>
      </c>
      <c r="K1814" s="32">
        <f/>
        <v/>
      </c>
      <c r="L1814" s="32" t="s">
        <v/>
      </c>
      <c r="M1814" s="32" t="s">
        <v/>
      </c>
      <c r="N1814" s="32" t="s">
        <v/>
      </c>
      <!--$VAR_NUOVA_CELLA_PREZZI$-->
    </row>
    <row r="1815" spans="1:16" ht="77.8333333333333" customHeight="1" thickTop="1" thickBot="1">
      <c r="B1815" s="32" t="s">
        <v>6839</v>
      </c>
      <c r="C1815" s="23" t="s">
        <v>6840</v>
      </c>
      <c r="D1815" s="62" t="s">
        <v>6841</v>
      </c>
      <c r="E1815" s="32">
        <v/>
      </c>
      <c r="F1815" s="33">
        <v/>
      </c>
      <c r="G1815" s="34">
        <v/>
      </c>
      <c r="H1815" s="35">
        <v/>
      </c>
      <c r="I1815" s="36">
        <f/>
        <v/>
      </c>
      <c r="J1815" s="32">
        <v/>
      </c>
      <c r="K1815" s="32">
        <f/>
        <v/>
      </c>
      <c r="L1815" s="32" t="s">
        <v/>
      </c>
      <c r="M1815" s="32" t="s">
        <v/>
      </c>
      <c r="N1815" s="32" t="s">
        <v/>
      </c>
      <!--$VAR_NUOVA_CELLA_PREZZI$-->
    </row>
    <row r="1816" spans="1:16" ht="10.5" customHeight="1" thickTop="1" thickBot="1">
      <c r="B1816" s="32" t="s">
        <v/>
      </c>
      <c r="C1816" s="23" t="s">
        <v/>
      </c>
      <c r="D1816" s="23" t="s">
        <v>6842</v>
      </c>
      <c r="E1816" s="32">
        <v/>
      </c>
      <c r="F1816" s="33">
        <v/>
      </c>
      <c r="G1816" s="34">
        <v/>
      </c>
      <c r="H1816" s="35">
        <v/>
      </c>
      <c r="I1816" s="36">
        <f/>
        <v/>
      </c>
      <c r="J1816" s="32">
        <v/>
      </c>
      <c r="K1816" s="32">
        <f/>
        <v/>
      </c>
      <c r="L1816" s="32" t="s">
        <v/>
      </c>
      <c r="M1816" s="32" t="s">
        <v/>
      </c>
      <c r="N1816" s="32" t="s">
        <v/>
      </c>
      <!--$VAR_NUOVA_CELLA_PREZZI$-->
    </row>
    <row r="1817" spans="1:16" ht="10.5" customHeight="1" thickTop="1" thickBot="1">
      <c r="B1817" s="32" t="s">
        <v/>
      </c>
      <c r="C1817" s="23" t="s">
        <v/>
      </c>
      <c r="D1817" s="23" t="s">
        <v>6843</v>
      </c>
      <c r="E1817" s="32">
        <v/>
      </c>
      <c r="F1817" s="33">
        <v>600.00</v>
      </c>
      <c r="G1817" s="34">
        <v/>
      </c>
      <c r="H1817" s="35">
        <v/>
      </c>
      <c r="I1817" s="36">
        <f>ROUND(PRODUCT(E1817:H1817),2)</f>
        <v>600.00</v>
      </c>
      <c r="J1817" s="32">
        <v/>
      </c>
      <c r="K1817" s="32">
        <f/>
        <v/>
      </c>
      <c r="L1817" s="32" t="s">
        <v/>
      </c>
      <c r="M1817" s="32" t="s">
        <v/>
      </c>
      <c r="N1817" s="32" t="s">
        <v/>
      </c>
      <!--$VAR_NUOVA_CELLA_PREZZI$-->
    </row>
    <row r="1818" spans="1:16" ht="10.5" customHeight="1" thickTop="1" thickBot="1">
      <c r="B1818" s="32" t="s">
        <v/>
      </c>
      <c r="C1818" s="23" t="s">
        <v/>
      </c>
      <c r="D1818" s="23" t="s">
        <v>6850</v>
      </c>
      <c r="E1818" s="32">
        <v/>
      </c>
      <c r="F1818" s="33">
        <v>360.00</v>
      </c>
      <c r="G1818" s="34">
        <v/>
      </c>
      <c r="H1818" s="35">
        <v/>
      </c>
      <c r="I1818" s="36">
        <f>ROUND(PRODUCT(E1818:H1818),2)</f>
        <v>360.00</v>
      </c>
      <c r="J1818" s="32">
        <v/>
      </c>
      <c r="K1818" s="32">
        <f/>
        <v/>
      </c>
      <c r="L1818" s="32" t="s">
        <v/>
      </c>
      <c r="M1818" s="32" t="s">
        <v/>
      </c>
      <c r="N1818" s="32" t="s">
        <v/>
      </c>
      <!--$VAR_NUOVA_CELLA_PREZZI$-->
    </row>
    <row r="1819" spans="1:16" ht="10.5" customHeight="1" thickTop="1" thickBot="1">
      <c r="B1819" s="32" t="s">
        <v/>
      </c>
      <c r="C1819" s="23" t="s">
        <v/>
      </c>
      <c r="D1819" s="23" t="s">
        <v>6857</v>
      </c>
      <c r="E1819" s="32">
        <v/>
      </c>
      <c r="F1819" s="33">
        <v>180.00</v>
      </c>
      <c r="G1819" s="34">
        <v/>
      </c>
      <c r="H1819" s="35">
        <v/>
      </c>
      <c r="I1819" s="36">
        <f>ROUND(PRODUCT(E1819:H1819),2)</f>
        <v>180.00</v>
      </c>
      <c r="J1819" s="32">
        <v/>
      </c>
      <c r="K1819" s="32">
        <f/>
        <v/>
      </c>
      <c r="L1819" s="32" t="s">
        <v/>
      </c>
      <c r="M1819" s="32" t="s">
        <v/>
      </c>
      <c r="N1819" s="32" t="s">
        <v/>
      </c>
      <!--$VAR_NUOVA_CELLA_PREZZI$-->
    </row>
    <row r="1820" spans="1:16" ht="10.5" customHeight="1" thickTop="1" thickBot="1">
      <c r="B1820" s="32" t="s">
        <v/>
      </c>
      <c r="C1820" s="23" t="s">
        <v/>
      </c>
      <c r="D1820" s="23" t="s">
        <v>6864</v>
      </c>
      <c r="E1820" s="32">
        <v/>
      </c>
      <c r="F1820" s="33">
        <v>180.00</v>
      </c>
      <c r="G1820" s="34">
        <v/>
      </c>
      <c r="H1820" s="35">
        <v/>
      </c>
      <c r="I1820" s="36">
        <f>ROUND(PRODUCT(E1820:H1820),2)</f>
        <v>180.00</v>
      </c>
      <c r="J1820" s="32">
        <v/>
      </c>
      <c r="K1820" s="32">
        <f/>
        <v/>
      </c>
      <c r="L1820" s="32" t="s">
        <v/>
      </c>
      <c r="M1820" s="32" t="s">
        <v/>
      </c>
      <c r="N1820" s="32" t="s">
        <v/>
      </c>
      <!--$VAR_NUOVA_CELLA_PREZZI$-->
    </row>
    <row r="1821" spans="1:16" ht="10.5" customHeight="1" thickTop="1" thickBot="1">
      <c r="B1821" s="32" t="s">
        <v/>
      </c>
      <c r="C1821" s="23" t="s">
        <v/>
      </c>
      <c r="D1821" s="32" t="s">
        <v/>
      </c>
      <c r="E1821" s="32">
        <v/>
      </c>
      <c r="F1821" s="33">
        <v/>
      </c>
      <c r="G1821" s="34">
        <v/>
      </c>
      <c r="H1821" s="35">
        <v/>
      </c>
      <c r="I1821" s="36">
        <f/>
        <v/>
      </c>
      <c r="J1821" s="32">
        <v/>
      </c>
      <c r="K1821" s="32">
        <f/>
        <v/>
      </c>
      <c r="L1821" s="32" t="s">
        <v/>
      </c>
      <c r="M1821" s="32" t="s">
        <v/>
      </c>
      <c r="N1821" s="32" t="s">
        <v>6871</v>
      </c>
      <!--$VAR_NUOVA_CELLA_PREZZI$-->
    </row>
    <row r="1822" spans="1:16" ht="10.5" customHeight="1" thickTop="1" thickBot="1">
      <c r="B1822" s="32" t="s">
        <v/>
      </c>
      <c r="C1822" s="23" t="s">
        <v/>
      </c>
      <c r="D1822" s="32" t="s">
        <v>6872</v>
      </c>
      <c r="E1822" s="32">
        <v/>
      </c>
      <c r="F1822" s="33">
        <v/>
      </c>
      <c r="G1822" s="34">
        <v/>
      </c>
      <c r="H1822" s="35">
        <v/>
      </c>
      <c r="I1822" s="36">
        <f>ROUND(SUM(I1816:I1821),2)</f>
        <v>1320.00</v>
      </c>
      <c r="J1822" s="32">
        <v>1.53</v>
      </c>
      <c r="K1822" s="32">
        <f>ROUND(PRODUCT(I1822:J1822),2)</f>
        <v>2019.60</v>
      </c>
      <c r="L1822" s="32" t="s">
        <v/>
      </c>
      <c r="M1822" s="32" t="s">
        <v/>
      </c>
      <c r="N1822" s="32" t="s">
        <v/>
      </c>
      <!--$VAR_NUOVA_CELLA_PREZZI$-->
    </row>
    <row r="1823" spans="1:16" ht="10.5" customHeight="1" thickTop="1" thickBot="1">
      <c r="B1823" s="32" t="s">
        <v/>
      </c>
      <c r="C1823" s="23" t="s">
        <v/>
      </c>
      <c r="D1823" s="32" t="s">
        <v>6878</v>
      </c>
      <c r="E1823" s="32">
        <v/>
      </c>
      <c r="F1823" s="33">
        <v/>
      </c>
      <c r="G1823" s="34">
        <v/>
      </c>
      <c r="H1823" s="35">
        <v/>
      </c>
      <c r="I1823" s="36">
        <f/>
        <v/>
      </c>
      <c r="J1823" s="32">
        <v/>
      </c>
      <c r="K1823" s="32">
        <f/>
        <v/>
      </c>
      <c r="L1823" s="32" t="s">
        <v/>
      </c>
      <c r="M1823" s="32" t="s">
        <v/>
      </c>
      <c r="N1823" s="32" t="s">
        <v/>
      </c>
      <!--$VAR_NUOVA_CELLA_PREZZI$-->
    </row>
    <row r="1824" spans="1:16" ht="77.5" customHeight="1" thickTop="1" thickBot="1">
      <c r="B1824" s="32" t="s">
        <v>6879</v>
      </c>
      <c r="C1824" s="23" t="s">
        <v>6880</v>
      </c>
      <c r="D1824" s="62" t="s">
        <v>6881</v>
      </c>
      <c r="E1824" s="32">
        <v/>
      </c>
      <c r="F1824" s="33">
        <v/>
      </c>
      <c r="G1824" s="34">
        <v/>
      </c>
      <c r="H1824" s="35">
        <v/>
      </c>
      <c r="I1824" s="36">
        <f/>
        <v/>
      </c>
      <c r="J1824" s="32">
        <v/>
      </c>
      <c r="K1824" s="32">
        <f/>
        <v/>
      </c>
      <c r="L1824" s="32" t="s">
        <v/>
      </c>
      <c r="M1824" s="32" t="s">
        <v/>
      </c>
      <c r="N1824" s="32" t="s">
        <v/>
      </c>
      <!--$VAR_NUOVA_CELLA_PREZZI$-->
    </row>
    <row r="1825" spans="1:16" ht="10.5" customHeight="1" thickTop="1" thickBot="1">
      <c r="B1825" s="32" t="s">
        <v/>
      </c>
      <c r="C1825" s="23" t="s">
        <v/>
      </c>
      <c r="D1825" s="23" t="s">
        <v>6882</v>
      </c>
      <c r="E1825" s="32">
        <v/>
      </c>
      <c r="F1825" s="33">
        <v/>
      </c>
      <c r="G1825" s="34">
        <v/>
      </c>
      <c r="H1825" s="35">
        <v/>
      </c>
      <c r="I1825" s="36">
        <f/>
        <v/>
      </c>
      <c r="J1825" s="32">
        <v/>
      </c>
      <c r="K1825" s="32">
        <f/>
        <v/>
      </c>
      <c r="L1825" s="32" t="s">
        <v/>
      </c>
      <c r="M1825" s="32" t="s">
        <v/>
      </c>
      <c r="N1825" s="32" t="s">
        <v/>
      </c>
      <!--$VAR_NUOVA_CELLA_PREZZI$-->
    </row>
    <row r="1826" spans="1:16" ht="10.5" customHeight="1" thickTop="1" thickBot="1">
      <c r="B1826" s="32" t="s">
        <v/>
      </c>
      <c r="C1826" s="23" t="s">
        <v/>
      </c>
      <c r="D1826" s="23" t="s">
        <v>6883</v>
      </c>
      <c r="E1826" s="32">
        <v/>
      </c>
      <c r="F1826" s="33">
        <v>1320.00</v>
      </c>
      <c r="G1826" s="34">
        <v/>
      </c>
      <c r="H1826" s="35">
        <v/>
      </c>
      <c r="I1826" s="36">
        <f>ROUND(PRODUCT(E1826:H1826),2)</f>
        <v>1320.00</v>
      </c>
      <c r="J1826" s="32">
        <v/>
      </c>
      <c r="K1826" s="32">
        <f/>
        <v/>
      </c>
      <c r="L1826" s="32" t="s">
        <v/>
      </c>
      <c r="M1826" s="32" t="s">
        <v/>
      </c>
      <c r="N1826" s="32" t="s">
        <v/>
      </c>
      <!--$VAR_NUOVA_CELLA_PREZZI$-->
    </row>
    <row r="1827" spans="1:16" ht="10.5" customHeight="1" thickTop="1" thickBot="1">
      <c r="B1827" s="32" t="s">
        <v/>
      </c>
      <c r="C1827" s="23" t="s">
        <v/>
      </c>
      <c r="D1827" s="23" t="s">
        <v>6890</v>
      </c>
      <c r="E1827" s="32">
        <v/>
      </c>
      <c r="F1827" s="33">
        <v>340.00</v>
      </c>
      <c r="G1827" s="34">
        <v/>
      </c>
      <c r="H1827" s="35">
        <v/>
      </c>
      <c r="I1827" s="36">
        <f>ROUND(PRODUCT(E1827:H1827),2)</f>
        <v>340.00</v>
      </c>
      <c r="J1827" s="32">
        <v/>
      </c>
      <c r="K1827" s="32">
        <f/>
        <v/>
      </c>
      <c r="L1827" s="32" t="s">
        <v/>
      </c>
      <c r="M1827" s="32" t="s">
        <v/>
      </c>
      <c r="N1827" s="32" t="s">
        <v/>
      </c>
      <!--$VAR_NUOVA_CELLA_PREZZI$-->
    </row>
    <row r="1828" spans="1:16" ht="10.5" customHeight="1" thickTop="1" thickBot="1">
      <c r="B1828" s="32" t="s">
        <v/>
      </c>
      <c r="C1828" s="23" t="s">
        <v/>
      </c>
      <c r="D1828" s="23" t="s">
        <v>6897</v>
      </c>
      <c r="E1828" s="32">
        <v/>
      </c>
      <c r="F1828" s="33">
        <v>180.00</v>
      </c>
      <c r="G1828" s="34">
        <v/>
      </c>
      <c r="H1828" s="35">
        <v/>
      </c>
      <c r="I1828" s="36">
        <f>ROUND(PRODUCT(E1828:H1828),2)</f>
        <v>180.00</v>
      </c>
      <c r="J1828" s="32">
        <v/>
      </c>
      <c r="K1828" s="32">
        <f/>
        <v/>
      </c>
      <c r="L1828" s="32" t="s">
        <v/>
      </c>
      <c r="M1828" s="32" t="s">
        <v/>
      </c>
      <c r="N1828" s="32" t="s">
        <v/>
      </c>
      <!--$VAR_NUOVA_CELLA_PREZZI$-->
    </row>
    <row r="1829" spans="1:16" ht="10.5" customHeight="1" thickTop="1" thickBot="1">
      <c r="B1829" s="32" t="s">
        <v/>
      </c>
      <c r="C1829" s="23" t="s">
        <v/>
      </c>
      <c r="D1829" s="32" t="s">
        <v/>
      </c>
      <c r="E1829" s="32">
        <v/>
      </c>
      <c r="F1829" s="33">
        <v/>
      </c>
      <c r="G1829" s="34">
        <v/>
      </c>
      <c r="H1829" s="35">
        <v/>
      </c>
      <c r="I1829" s="36">
        <f/>
        <v/>
      </c>
      <c r="J1829" s="32">
        <v/>
      </c>
      <c r="K1829" s="32">
        <f/>
        <v/>
      </c>
      <c r="L1829" s="32" t="s">
        <v/>
      </c>
      <c r="M1829" s="32" t="s">
        <v/>
      </c>
      <c r="N1829" s="32" t="s">
        <v>6904</v>
      </c>
      <!--$VAR_NUOVA_CELLA_PREZZI$-->
    </row>
    <row r="1830" spans="1:16" ht="10.5" customHeight="1" thickTop="1" thickBot="1">
      <c r="B1830" s="32" t="s">
        <v/>
      </c>
      <c r="C1830" s="23" t="s">
        <v/>
      </c>
      <c r="D1830" s="32" t="s">
        <v>6905</v>
      </c>
      <c r="E1830" s="32">
        <v/>
      </c>
      <c r="F1830" s="33">
        <v/>
      </c>
      <c r="G1830" s="34">
        <v/>
      </c>
      <c r="H1830" s="35">
        <v/>
      </c>
      <c r="I1830" s="36">
        <f>ROUND(SUM(I1825:I1829),2)</f>
        <v>1840.00</v>
      </c>
      <c r="J1830" s="32">
        <v>1.84</v>
      </c>
      <c r="K1830" s="32">
        <f>ROUND(PRODUCT(I1830:J1830),2)</f>
        <v>3385.60</v>
      </c>
      <c r="L1830" s="32" t="s">
        <v/>
      </c>
      <c r="M1830" s="32" t="s">
        <v/>
      </c>
      <c r="N1830" s="32" t="s">
        <v/>
      </c>
      <!--$VAR_NUOVA_CELLA_PREZZI$-->
    </row>
    <row r="1831" spans="1:16" ht="10.5" customHeight="1" thickTop="1" thickBot="1">
      <c r="B1831" s="32" t="s">
        <v/>
      </c>
      <c r="C1831" s="23" t="s">
        <v/>
      </c>
      <c r="D1831" s="32" t="s">
        <v>6911</v>
      </c>
      <c r="E1831" s="32">
        <v/>
      </c>
      <c r="F1831" s="33">
        <v/>
      </c>
      <c r="G1831" s="34">
        <v/>
      </c>
      <c r="H1831" s="35">
        <v/>
      </c>
      <c r="I1831" s="36">
        <f/>
        <v/>
      </c>
      <c r="J1831" s="32">
        <v/>
      </c>
      <c r="K1831" s="32">
        <f/>
        <v/>
      </c>
      <c r="L1831" s="32" t="s">
        <v/>
      </c>
      <c r="M1831" s="32" t="s">
        <v/>
      </c>
      <c r="N1831" s="32" t="s">
        <v/>
      </c>
      <!--$VAR_NUOVA_CELLA_PREZZI$-->
    </row>
    <row r="1832" spans="1:16" ht="77.5" customHeight="1" thickTop="1" thickBot="1">
      <c r="B1832" s="32" t="s">
        <v>6912</v>
      </c>
      <c r="C1832" s="23" t="s">
        <v>6913</v>
      </c>
      <c r="D1832" s="62" t="s">
        <v>6914</v>
      </c>
      <c r="E1832" s="32">
        <v/>
      </c>
      <c r="F1832" s="33">
        <v/>
      </c>
      <c r="G1832" s="34">
        <v/>
      </c>
      <c r="H1832" s="35">
        <v/>
      </c>
      <c r="I1832" s="36">
        <f/>
        <v/>
      </c>
      <c r="J1832" s="32">
        <v/>
      </c>
      <c r="K1832" s="32">
        <f/>
        <v/>
      </c>
      <c r="L1832" s="32" t="s">
        <v/>
      </c>
      <c r="M1832" s="32" t="s">
        <v/>
      </c>
      <c r="N1832" s="32" t="s">
        <v/>
      </c>
      <!--$VAR_NUOVA_CELLA_PREZZI$-->
    </row>
    <row r="1833" spans="1:16" ht="10.5" customHeight="1" thickTop="1" thickBot="1">
      <c r="B1833" s="32" t="s">
        <v/>
      </c>
      <c r="C1833" s="23" t="s">
        <v/>
      </c>
      <c r="D1833" s="23" t="s">
        <v>6915</v>
      </c>
      <c r="E1833" s="32">
        <v/>
      </c>
      <c r="F1833" s="33">
        <v/>
      </c>
      <c r="G1833" s="34">
        <v/>
      </c>
      <c r="H1833" s="35">
        <v/>
      </c>
      <c r="I1833" s="36">
        <f/>
        <v/>
      </c>
      <c r="J1833" s="32">
        <v/>
      </c>
      <c r="K1833" s="32">
        <f/>
        <v/>
      </c>
      <c r="L1833" s="32" t="s">
        <v/>
      </c>
      <c r="M1833" s="32" t="s">
        <v/>
      </c>
      <c r="N1833" s="32" t="s">
        <v/>
      </c>
      <!--$VAR_NUOVA_CELLA_PREZZI$-->
    </row>
    <row r="1834" spans="1:16" ht="10.5" customHeight="1" thickTop="1" thickBot="1">
      <c r="B1834" s="32" t="s">
        <v/>
      </c>
      <c r="C1834" s="23" t="s">
        <v/>
      </c>
      <c r="D1834" s="23" t="s">
        <v>6916</v>
      </c>
      <c r="E1834" s="32">
        <v/>
      </c>
      <c r="F1834" s="33">
        <v>615.00</v>
      </c>
      <c r="G1834" s="34">
        <v/>
      </c>
      <c r="H1834" s="35">
        <v/>
      </c>
      <c r="I1834" s="36">
        <f>ROUND(PRODUCT(E1834:H1834),2)</f>
        <v>615.00</v>
      </c>
      <c r="J1834" s="32">
        <v/>
      </c>
      <c r="K1834" s="32">
        <f/>
        <v/>
      </c>
      <c r="L1834" s="32" t="s">
        <v/>
      </c>
      <c r="M1834" s="32" t="s">
        <v/>
      </c>
      <c r="N1834" s="32" t="s">
        <v/>
      </c>
      <!--$VAR_NUOVA_CELLA_PREZZI$-->
    </row>
    <row r="1835" spans="1:16" ht="10.5" customHeight="1" thickTop="1" thickBot="1">
      <c r="B1835" s="32" t="s">
        <v/>
      </c>
      <c r="C1835" s="23" t="s">
        <v/>
      </c>
      <c r="D1835" s="32" t="s">
        <v/>
      </c>
      <c r="E1835" s="32">
        <v/>
      </c>
      <c r="F1835" s="33">
        <v/>
      </c>
      <c r="G1835" s="34">
        <v/>
      </c>
      <c r="H1835" s="35">
        <v/>
      </c>
      <c r="I1835" s="36">
        <f/>
        <v/>
      </c>
      <c r="J1835" s="32">
        <v/>
      </c>
      <c r="K1835" s="32">
        <f/>
        <v/>
      </c>
      <c r="L1835" s="32" t="s">
        <v/>
      </c>
      <c r="M1835" s="32" t="s">
        <v/>
      </c>
      <c r="N1835" s="32" t="s">
        <v>6923</v>
      </c>
      <!--$VAR_NUOVA_CELLA_PREZZI$-->
    </row>
    <row r="1836" spans="1:16" ht="10.5" customHeight="1" thickTop="1" thickBot="1">
      <c r="B1836" s="32" t="s">
        <v/>
      </c>
      <c r="C1836" s="23" t="s">
        <v/>
      </c>
      <c r="D1836" s="32" t="s">
        <v>6924</v>
      </c>
      <c r="E1836" s="32">
        <v/>
      </c>
      <c r="F1836" s="33">
        <v/>
      </c>
      <c r="G1836" s="34">
        <v/>
      </c>
      <c r="H1836" s="35">
        <v/>
      </c>
      <c r="I1836" s="36">
        <f>ROUND(SUM(I1833:I1835),2)</f>
        <v>615.00</v>
      </c>
      <c r="J1836" s="32">
        <v>2.36</v>
      </c>
      <c r="K1836" s="32">
        <f>ROUND(PRODUCT(I1836:J1836),2)</f>
        <v>1451.40</v>
      </c>
      <c r="L1836" s="32" t="s">
        <v/>
      </c>
      <c r="M1836" s="32" t="s">
        <v/>
      </c>
      <c r="N1836" s="32" t="s">
        <v/>
      </c>
      <!--$VAR_NUOVA_CELLA_PREZZI$-->
    </row>
    <row r="1837" spans="1:16" ht="10.5" customHeight="1" thickTop="1" thickBot="1">
      <c r="B1837" s="32" t="s">
        <v/>
      </c>
      <c r="C1837" s="23" t="s">
        <v/>
      </c>
      <c r="D1837" s="32" t="s">
        <v>6930</v>
      </c>
      <c r="E1837" s="32">
        <v/>
      </c>
      <c r="F1837" s="33">
        <v/>
      </c>
      <c r="G1837" s="34">
        <v/>
      </c>
      <c r="H1837" s="35">
        <v/>
      </c>
      <c r="I1837" s="36">
        <f/>
        <v/>
      </c>
      <c r="J1837" s="32">
        <v/>
      </c>
      <c r="K1837" s="32">
        <f/>
        <v/>
      </c>
      <c r="L1837" s="32" t="s">
        <v/>
      </c>
      <c r="M1837" s="32" t="s">
        <v/>
      </c>
      <c r="N1837" s="32" t="s">
        <v/>
      </c>
      <!--$VAR_NUOVA_CELLA_PREZZI$-->
    </row>
    <row r="1838" spans="1:16" ht="77.6666666666667" customHeight="1" thickTop="1" thickBot="1">
      <c r="B1838" s="32" t="s">
        <v>6931</v>
      </c>
      <c r="C1838" s="23" t="s">
        <v>6932</v>
      </c>
      <c r="D1838" s="62" t="s">
        <v>6933</v>
      </c>
      <c r="E1838" s="32">
        <v/>
      </c>
      <c r="F1838" s="33">
        <v/>
      </c>
      <c r="G1838" s="34">
        <v/>
      </c>
      <c r="H1838" s="35">
        <v/>
      </c>
      <c r="I1838" s="36">
        <f/>
        <v/>
      </c>
      <c r="J1838" s="32">
        <v/>
      </c>
      <c r="K1838" s="32">
        <f/>
        <v/>
      </c>
      <c r="L1838" s="32" t="s">
        <v/>
      </c>
      <c r="M1838" s="32" t="s">
        <v/>
      </c>
      <c r="N1838" s="32" t="s">
        <v/>
      </c>
      <!--$VAR_NUOVA_CELLA_PREZZI$-->
    </row>
    <row r="1839" spans="1:16" ht="10.5" customHeight="1" thickTop="1" thickBot="1">
      <c r="B1839" s="32" t="s">
        <v/>
      </c>
      <c r="C1839" s="23" t="s">
        <v/>
      </c>
      <c r="D1839" s="23" t="s">
        <v>6934</v>
      </c>
      <c r="E1839" s="32">
        <v/>
      </c>
      <c r="F1839" s="33">
        <v/>
      </c>
      <c r="G1839" s="34">
        <v/>
      </c>
      <c r="H1839" s="35">
        <v/>
      </c>
      <c r="I1839" s="36">
        <f/>
        <v/>
      </c>
      <c r="J1839" s="32">
        <v/>
      </c>
      <c r="K1839" s="32">
        <f/>
        <v/>
      </c>
      <c r="L1839" s="32" t="s">
        <v/>
      </c>
      <c r="M1839" s="32" t="s">
        <v/>
      </c>
      <c r="N1839" s="32" t="s">
        <v/>
      </c>
      <!--$VAR_NUOVA_CELLA_PREZZI$-->
    </row>
    <row r="1840" spans="1:16" ht="10.5" customHeight="1" thickTop="1" thickBot="1">
      <c r="B1840" s="32" t="s">
        <v/>
      </c>
      <c r="C1840" s="23" t="s">
        <v/>
      </c>
      <c r="D1840" s="23" t="s">
        <v>6935</v>
      </c>
      <c r="E1840" s="32">
        <v/>
      </c>
      <c r="F1840" s="33">
        <v>220.00</v>
      </c>
      <c r="G1840" s="34">
        <v/>
      </c>
      <c r="H1840" s="35">
        <v/>
      </c>
      <c r="I1840" s="36">
        <f>ROUND(PRODUCT(E1840:H1840),2)</f>
        <v>220.00</v>
      </c>
      <c r="J1840" s="32">
        <v/>
      </c>
      <c r="K1840" s="32">
        <f/>
        <v/>
      </c>
      <c r="L1840" s="32" t="s">
        <v/>
      </c>
      <c r="M1840" s="32" t="s">
        <v/>
      </c>
      <c r="N1840" s="32" t="s">
        <v/>
      </c>
      <!--$VAR_NUOVA_CELLA_PREZZI$-->
    </row>
    <row r="1841" spans="1:16" ht="10.5" customHeight="1" thickTop="1" thickBot="1">
      <c r="B1841" s="32" t="s">
        <v/>
      </c>
      <c r="C1841" s="23" t="s">
        <v/>
      </c>
      <c r="D1841" s="32" t="s">
        <v/>
      </c>
      <c r="E1841" s="32">
        <v/>
      </c>
      <c r="F1841" s="33">
        <v/>
      </c>
      <c r="G1841" s="34">
        <v/>
      </c>
      <c r="H1841" s="35">
        <v/>
      </c>
      <c r="I1841" s="36">
        <f/>
        <v/>
      </c>
      <c r="J1841" s="32">
        <v/>
      </c>
      <c r="K1841" s="32">
        <f/>
        <v/>
      </c>
      <c r="L1841" s="32" t="s">
        <v/>
      </c>
      <c r="M1841" s="32" t="s">
        <v/>
      </c>
      <c r="N1841" s="32" t="s">
        <v>6942</v>
      </c>
      <!--$VAR_NUOVA_CELLA_PREZZI$-->
    </row>
    <row r="1842" spans="1:16" ht="10.5" customHeight="1" thickTop="1" thickBot="1">
      <c r="B1842" s="32" t="s">
        <v/>
      </c>
      <c r="C1842" s="23" t="s">
        <v/>
      </c>
      <c r="D1842" s="32" t="s">
        <v>6943</v>
      </c>
      <c r="E1842" s="32">
        <v/>
      </c>
      <c r="F1842" s="33">
        <v/>
      </c>
      <c r="G1842" s="34">
        <v/>
      </c>
      <c r="H1842" s="35">
        <v/>
      </c>
      <c r="I1842" s="36">
        <f>ROUND(SUM(I1839:I1841),2)</f>
        <v>220.00</v>
      </c>
      <c r="J1842" s="32">
        <v>4.03</v>
      </c>
      <c r="K1842" s="32">
        <f>ROUND(PRODUCT(I1842:J1842),2)</f>
        <v>886.60</v>
      </c>
      <c r="L1842" s="32" t="s">
        <v/>
      </c>
      <c r="M1842" s="32" t="s">
        <v/>
      </c>
      <c r="N1842" s="32" t="s">
        <v/>
      </c>
      <!--$VAR_NUOVA_CELLA_PREZZI$-->
    </row>
    <row r="1843" spans="1:16" ht="10.5" customHeight="1" thickTop="1" thickBot="1">
      <c r="B1843" s="32" t="s">
        <v/>
      </c>
      <c r="C1843" s="23" t="s">
        <v/>
      </c>
      <c r="D1843" s="32" t="s">
        <v>6949</v>
      </c>
      <c r="E1843" s="32">
        <v/>
      </c>
      <c r="F1843" s="33">
        <v/>
      </c>
      <c r="G1843" s="34">
        <v/>
      </c>
      <c r="H1843" s="35">
        <v/>
      </c>
      <c r="I1843" s="36">
        <f/>
        <v/>
      </c>
      <c r="J1843" s="32">
        <v/>
      </c>
      <c r="K1843" s="32">
        <f/>
        <v/>
      </c>
      <c r="L1843" s="32" t="s">
        <v/>
      </c>
      <c r="M1843" s="32" t="s">
        <v/>
      </c>
      <c r="N1843" s="32" t="s">
        <v/>
      </c>
      <!--$VAR_NUOVA_CELLA_PREZZI$-->
    </row>
    <row r="1844" spans="1:16" ht="43.8333333333333" customHeight="1" thickTop="1" thickBot="1">
      <c r="B1844" s="32" t="s">
        <v>6950</v>
      </c>
      <c r="C1844" s="23" t="s">
        <v>6951</v>
      </c>
      <c r="D1844" s="62" t="s">
        <v>6952</v>
      </c>
      <c r="E1844" s="32">
        <v/>
      </c>
      <c r="F1844" s="33">
        <v/>
      </c>
      <c r="G1844" s="34">
        <v/>
      </c>
      <c r="H1844" s="35">
        <v/>
      </c>
      <c r="I1844" s="36">
        <f/>
        <v/>
      </c>
      <c r="J1844" s="32">
        <v/>
      </c>
      <c r="K1844" s="32">
        <f/>
        <v/>
      </c>
      <c r="L1844" s="32" t="s">
        <v/>
      </c>
      <c r="M1844" s="32" t="s">
        <v/>
      </c>
      <c r="N1844" s="32" t="s">
        <v/>
      </c>
      <!--$VAR_NUOVA_CELLA_PREZZI$-->
    </row>
    <row r="1845" spans="1:16" ht="10.5" customHeight="1" thickTop="1" thickBot="1">
      <c r="B1845" s="32" t="s">
        <v/>
      </c>
      <c r="C1845" s="23" t="s">
        <v/>
      </c>
      <c r="D1845" s="23" t="s">
        <v>6953</v>
      </c>
      <c r="E1845" s="32">
        <v/>
      </c>
      <c r="F1845" s="33">
        <v/>
      </c>
      <c r="G1845" s="34">
        <v/>
      </c>
      <c r="H1845" s="35">
        <v/>
      </c>
      <c r="I1845" s="36">
        <f/>
        <v/>
      </c>
      <c r="J1845" s="32">
        <v/>
      </c>
      <c r="K1845" s="32">
        <f/>
        <v/>
      </c>
      <c r="L1845" s="32" t="s">
        <v/>
      </c>
      <c r="M1845" s="32" t="s">
        <v/>
      </c>
      <c r="N1845" s="32" t="s">
        <v/>
      </c>
      <!--$VAR_NUOVA_CELLA_PREZZI$-->
    </row>
    <row r="1846" spans="1:16" ht="10.5" customHeight="1" thickTop="1" thickBot="1">
      <c r="B1846" s="32" t="s">
        <v/>
      </c>
      <c r="C1846" s="23" t="s">
        <v/>
      </c>
      <c r="D1846" s="23" t="s">
        <v>6954</v>
      </c>
      <c r="E1846" s="32">
        <v/>
      </c>
      <c r="F1846" s="33">
        <v>20.00</v>
      </c>
      <c r="G1846" s="34">
        <v/>
      </c>
      <c r="H1846" s="35">
        <v/>
      </c>
      <c r="I1846" s="36">
        <f>ROUND(PRODUCT(E1846:H1846),2)</f>
        <v>20.00</v>
      </c>
      <c r="J1846" s="32">
        <v/>
      </c>
      <c r="K1846" s="32">
        <f/>
        <v/>
      </c>
      <c r="L1846" s="32" t="s">
        <v/>
      </c>
      <c r="M1846" s="32" t="s">
        <v/>
      </c>
      <c r="N1846" s="32" t="s">
        <v/>
      </c>
      <!--$VAR_NUOVA_CELLA_PREZZI$-->
    </row>
    <row r="1847" spans="1:16" ht="10.5" customHeight="1" thickTop="1" thickBot="1">
      <c r="B1847" s="32" t="s">
        <v/>
      </c>
      <c r="C1847" s="23" t="s">
        <v/>
      </c>
      <c r="D1847" s="32" t="s">
        <v/>
      </c>
      <c r="E1847" s="32">
        <v/>
      </c>
      <c r="F1847" s="33">
        <v/>
      </c>
      <c r="G1847" s="34">
        <v/>
      </c>
      <c r="H1847" s="35">
        <v/>
      </c>
      <c r="I1847" s="36">
        <f/>
        <v/>
      </c>
      <c r="J1847" s="32">
        <v/>
      </c>
      <c r="K1847" s="32">
        <f/>
        <v/>
      </c>
      <c r="L1847" s="32" t="s">
        <v/>
      </c>
      <c r="M1847" s="32" t="s">
        <v/>
      </c>
      <c r="N1847" s="32" t="s">
        <v>6961</v>
      </c>
      <!--$VAR_NUOVA_CELLA_PREZZI$-->
    </row>
    <row r="1848" spans="1:16" ht="10.5" customHeight="1" thickTop="1" thickBot="1">
      <c r="B1848" s="32" t="s">
        <v/>
      </c>
      <c r="C1848" s="23" t="s">
        <v/>
      </c>
      <c r="D1848" s="32" t="s">
        <v>6962</v>
      </c>
      <c r="E1848" s="32">
        <v/>
      </c>
      <c r="F1848" s="33">
        <v/>
      </c>
      <c r="G1848" s="34">
        <v/>
      </c>
      <c r="H1848" s="35">
        <v/>
      </c>
      <c r="I1848" s="36">
        <f>ROUND(SUM(I1845:I1847),2)</f>
        <v>20.00</v>
      </c>
      <c r="J1848" s="32">
        <v>20.54</v>
      </c>
      <c r="K1848" s="32">
        <f>ROUND(PRODUCT(I1848:J1848),2)</f>
        <v>410.80</v>
      </c>
      <c r="L1848" s="32" t="s">
        <v/>
      </c>
      <c r="M1848" s="32" t="s">
        <v/>
      </c>
      <c r="N1848" s="32" t="s">
        <v/>
      </c>
      <!--$VAR_NUOVA_CELLA_PREZZI$-->
    </row>
    <row r="1849" spans="1:16" ht="10.5" customHeight="1" thickTop="1" thickBot="1">
      <c r="B1849" s="32" t="s">
        <v/>
      </c>
      <c r="C1849" s="23" t="s">
        <v/>
      </c>
      <c r="D1849" s="32" t="s">
        <v>6968</v>
      </c>
      <c r="E1849" s="32">
        <v/>
      </c>
      <c r="F1849" s="33">
        <v/>
      </c>
      <c r="G1849" s="34">
        <v/>
      </c>
      <c r="H1849" s="35">
        <v/>
      </c>
      <c r="I1849" s="36">
        <f/>
        <v/>
      </c>
      <c r="J1849" s="32">
        <v/>
      </c>
      <c r="K1849" s="32">
        <f/>
        <v/>
      </c>
      <c r="L1849" s="32" t="s">
        <v/>
      </c>
      <c r="M1849" s="32" t="s">
        <v/>
      </c>
      <c r="N1849" s="32" t="s">
        <v/>
      </c>
      <!--$VAR_NUOVA_CELLA_PREZZI$-->
    </row>
    <row r="1850" spans="1:16" ht="42.1666666666667" customHeight="1" thickTop="1" thickBot="1">
      <c r="B1850" s="32" t="s">
        <v>6969</v>
      </c>
      <c r="C1850" s="23" t="s">
        <v>6970</v>
      </c>
      <c r="D1850" s="62" t="s">
        <v>6971</v>
      </c>
      <c r="E1850" s="32">
        <v/>
      </c>
      <c r="F1850" s="33">
        <v/>
      </c>
      <c r="G1850" s="34">
        <v/>
      </c>
      <c r="H1850" s="35">
        <v/>
      </c>
      <c r="I1850" s="36">
        <f/>
        <v/>
      </c>
      <c r="J1850" s="32">
        <v/>
      </c>
      <c r="K1850" s="32">
        <f/>
        <v/>
      </c>
      <c r="L1850" s="32" t="s">
        <v/>
      </c>
      <c r="M1850" s="32" t="s">
        <v/>
      </c>
      <c r="N1850" s="32" t="s">
        <v/>
      </c>
      <!--$VAR_NUOVA_CELLA_PREZZI$-->
    </row>
    <row r="1851" spans="1:16" ht="10.5" customHeight="1" thickTop="1" thickBot="1">
      <c r="B1851" s="32" t="s">
        <v/>
      </c>
      <c r="C1851" s="23" t="s">
        <v/>
      </c>
      <c r="D1851" s="23" t="s">
        <v>6972</v>
      </c>
      <c r="E1851" s="32">
        <v/>
      </c>
      <c r="F1851" s="33">
        <v/>
      </c>
      <c r="G1851" s="34">
        <v/>
      </c>
      <c r="H1851" s="35">
        <v/>
      </c>
      <c r="I1851" s="36">
        <f/>
        <v/>
      </c>
      <c r="J1851" s="32">
        <v/>
      </c>
      <c r="K1851" s="32">
        <f/>
        <v/>
      </c>
      <c r="L1851" s="32" t="s">
        <v/>
      </c>
      <c r="M1851" s="32" t="s">
        <v/>
      </c>
      <c r="N1851" s="32" t="s">
        <v/>
      </c>
      <!--$VAR_NUOVA_CELLA_PREZZI$-->
    </row>
    <row r="1852" spans="1:16" ht="10.5" customHeight="1" thickTop="1" thickBot="1">
      <c r="B1852" s="32" t="s">
        <v/>
      </c>
      <c r="C1852" s="23" t="s">
        <v/>
      </c>
      <c r="D1852" s="23" t="s">
        <v>6973</v>
      </c>
      <c r="E1852" s="32">
        <v>9.00</v>
      </c>
      <c r="F1852" s="33">
        <v/>
      </c>
      <c r="G1852" s="34">
        <v/>
      </c>
      <c r="H1852" s="35">
        <v/>
      </c>
      <c r="I1852" s="36">
        <f>ROUND(PRODUCT(E1852:H1852),2)</f>
        <v>9.00</v>
      </c>
      <c r="J1852" s="32">
        <v/>
      </c>
      <c r="K1852" s="32">
        <f/>
        <v/>
      </c>
      <c r="L1852" s="32" t="s">
        <v/>
      </c>
      <c r="M1852" s="32" t="s">
        <v/>
      </c>
      <c r="N1852" s="32" t="s">
        <v/>
      </c>
      <!--$VAR_NUOVA_CELLA_PREZZI$-->
    </row>
    <row r="1853" spans="1:16" ht="10.5" customHeight="1" thickTop="1" thickBot="1">
      <c r="B1853" s="32" t="s">
        <v/>
      </c>
      <c r="C1853" s="23" t="s">
        <v/>
      </c>
      <c r="D1853" s="32" t="s">
        <v/>
      </c>
      <c r="E1853" s="32">
        <v/>
      </c>
      <c r="F1853" s="33">
        <v/>
      </c>
      <c r="G1853" s="34">
        <v/>
      </c>
      <c r="H1853" s="35">
        <v/>
      </c>
      <c r="I1853" s="36">
        <f/>
        <v/>
      </c>
      <c r="J1853" s="32">
        <v/>
      </c>
      <c r="K1853" s="32">
        <f/>
        <v/>
      </c>
      <c r="L1853" s="32" t="s">
        <v/>
      </c>
      <c r="M1853" s="32" t="s">
        <v/>
      </c>
      <c r="N1853" s="32" t="s">
        <v>6980</v>
      </c>
      <!--$VAR_NUOVA_CELLA_PREZZI$-->
    </row>
    <row r="1854" spans="1:16" ht="10.5" customHeight="1" thickTop="1" thickBot="1">
      <c r="B1854" s="32" t="s">
        <v/>
      </c>
      <c r="C1854" s="23" t="s">
        <v/>
      </c>
      <c r="D1854" s="32" t="s">
        <v>6981</v>
      </c>
      <c r="E1854" s="32">
        <v/>
      </c>
      <c r="F1854" s="33">
        <v/>
      </c>
      <c r="G1854" s="34">
        <v/>
      </c>
      <c r="H1854" s="35">
        <v/>
      </c>
      <c r="I1854" s="36">
        <f>ROUND(SUM(I1851:I1853),2)</f>
        <v>9.00</v>
      </c>
      <c r="J1854" s="32">
        <v>47.06</v>
      </c>
      <c r="K1854" s="32">
        <f>ROUND(PRODUCT(I1854:J1854),2)</f>
        <v>423.54</v>
      </c>
      <c r="L1854" s="32" t="s">
        <v/>
      </c>
      <c r="M1854" s="32" t="s">
        <v/>
      </c>
      <c r="N1854" s="32" t="s">
        <v/>
      </c>
      <!--$VAR_NUOVA_CELLA_PREZZI$-->
    </row>
    <row r="1855" spans="1:16" ht="10.5" customHeight="1" thickTop="1" thickBot="1">
      <c r="B1855" s="32" t="s">
        <v/>
      </c>
      <c r="C1855" s="23" t="s">
        <v/>
      </c>
      <c r="D1855" s="32" t="s">
        <v>6987</v>
      </c>
      <c r="E1855" s="32">
        <v/>
      </c>
      <c r="F1855" s="33">
        <v/>
      </c>
      <c r="G1855" s="34">
        <v/>
      </c>
      <c r="H1855" s="35">
        <v/>
      </c>
      <c r="I1855" s="36">
        <f/>
        <v/>
      </c>
      <c r="J1855" s="32">
        <v/>
      </c>
      <c r="K1855" s="32">
        <f/>
        <v/>
      </c>
      <c r="L1855" s="32" t="s">
        <v/>
      </c>
      <c r="M1855" s="32" t="s">
        <v/>
      </c>
      <c r="N1855" s="32" t="s">
        <v/>
      </c>
      <!--$VAR_NUOVA_CELLA_PREZZI$-->
    </row>
    <row r="1856" spans="1:16" ht="42.1666666666667" customHeight="1" thickTop="1" thickBot="1">
      <c r="B1856" s="32" t="s">
        <v>6988</v>
      </c>
      <c r="C1856" s="23" t="s">
        <v>6989</v>
      </c>
      <c r="D1856" s="62" t="s">
        <v>6990</v>
      </c>
      <c r="E1856" s="32">
        <v/>
      </c>
      <c r="F1856" s="33">
        <v/>
      </c>
      <c r="G1856" s="34">
        <v/>
      </c>
      <c r="H1856" s="35">
        <v/>
      </c>
      <c r="I1856" s="36">
        <f/>
        <v/>
      </c>
      <c r="J1856" s="32">
        <v/>
      </c>
      <c r="K1856" s="32">
        <f/>
        <v/>
      </c>
      <c r="L1856" s="32" t="s">
        <v/>
      </c>
      <c r="M1856" s="32" t="s">
        <v/>
      </c>
      <c r="N1856" s="32" t="s">
        <v/>
      </c>
      <!--$VAR_NUOVA_CELLA_PREZZI$-->
    </row>
    <row r="1857" spans="1:16" ht="10.5" customHeight="1" thickTop="1" thickBot="1">
      <c r="B1857" s="32" t="s">
        <v/>
      </c>
      <c r="C1857" s="23" t="s">
        <v/>
      </c>
      <c r="D1857" s="23" t="s">
        <v>6991</v>
      </c>
      <c r="E1857" s="32">
        <v/>
      </c>
      <c r="F1857" s="33">
        <v/>
      </c>
      <c r="G1857" s="34">
        <v/>
      </c>
      <c r="H1857" s="35">
        <v/>
      </c>
      <c r="I1857" s="36">
        <f/>
        <v/>
      </c>
      <c r="J1857" s="32">
        <v/>
      </c>
      <c r="K1857" s="32">
        <f/>
        <v/>
      </c>
      <c r="L1857" s="32" t="s">
        <v/>
      </c>
      <c r="M1857" s="32" t="s">
        <v/>
      </c>
      <c r="N1857" s="32" t="s">
        <v/>
      </c>
      <!--$VAR_NUOVA_CELLA_PREZZI$-->
    </row>
    <row r="1858" spans="1:16" ht="10.5" customHeight="1" thickTop="1" thickBot="1">
      <c r="B1858" s="32" t="s">
        <v/>
      </c>
      <c r="C1858" s="23" t="s">
        <v/>
      </c>
      <c r="D1858" s="23" t="s">
        <v>6992</v>
      </c>
      <c r="E1858" s="32">
        <v>5.00</v>
      </c>
      <c r="F1858" s="33">
        <v/>
      </c>
      <c r="G1858" s="34">
        <v/>
      </c>
      <c r="H1858" s="35">
        <v/>
      </c>
      <c r="I1858" s="36">
        <f>ROUND(PRODUCT(E1858:H1858),2)</f>
        <v>5.00</v>
      </c>
      <c r="J1858" s="32">
        <v/>
      </c>
      <c r="K1858" s="32">
        <f/>
        <v/>
      </c>
      <c r="L1858" s="32" t="s">
        <v/>
      </c>
      <c r="M1858" s="32" t="s">
        <v/>
      </c>
      <c r="N1858" s="32" t="s">
        <v/>
      </c>
      <!--$VAR_NUOVA_CELLA_PREZZI$-->
    </row>
    <row r="1859" spans="1:16" ht="10.5" customHeight="1" thickTop="1" thickBot="1">
      <c r="B1859" s="32" t="s">
        <v/>
      </c>
      <c r="C1859" s="23" t="s">
        <v/>
      </c>
      <c r="D1859" s="32" t="s">
        <v/>
      </c>
      <c r="E1859" s="32">
        <v/>
      </c>
      <c r="F1859" s="33">
        <v/>
      </c>
      <c r="G1859" s="34">
        <v/>
      </c>
      <c r="H1859" s="35">
        <v/>
      </c>
      <c r="I1859" s="36">
        <f/>
        <v/>
      </c>
      <c r="J1859" s="32">
        <v/>
      </c>
      <c r="K1859" s="32">
        <f/>
        <v/>
      </c>
      <c r="L1859" s="32" t="s">
        <v/>
      </c>
      <c r="M1859" s="32" t="s">
        <v/>
      </c>
      <c r="N1859" s="32" t="s">
        <v>6999</v>
      </c>
      <!--$VAR_NUOVA_CELLA_PREZZI$-->
    </row>
    <row r="1860" spans="1:16" ht="10.5" customHeight="1" thickTop="1" thickBot="1">
      <c r="B1860" s="32" t="s">
        <v/>
      </c>
      <c r="C1860" s="23" t="s">
        <v/>
      </c>
      <c r="D1860" s="32" t="s">
        <v>7000</v>
      </c>
      <c r="E1860" s="32">
        <v/>
      </c>
      <c r="F1860" s="33">
        <v/>
      </c>
      <c r="G1860" s="34">
        <v/>
      </c>
      <c r="H1860" s="35">
        <v/>
      </c>
      <c r="I1860" s="36">
        <f>ROUND(SUM(I1857:I1859),2)</f>
        <v>5.00</v>
      </c>
      <c r="J1860" s="32">
        <v>88.01</v>
      </c>
      <c r="K1860" s="32">
        <f>ROUND(PRODUCT(I1860:J1860),2)</f>
        <v>440.05</v>
      </c>
      <c r="L1860" s="32" t="s">
        <v/>
      </c>
      <c r="M1860" s="32" t="s">
        <v/>
      </c>
      <c r="N1860" s="32" t="s">
        <v/>
      </c>
      <!--$VAR_NUOVA_CELLA_PREZZI$-->
    </row>
    <row r="1861" spans="1:16" ht="10.5" customHeight="1" thickTop="1" thickBot="1">
      <c r="B1861" s="32" t="s">
        <v/>
      </c>
      <c r="C1861" s="23" t="s">
        <v/>
      </c>
      <c r="D1861" s="32" t="s">
        <v>7006</v>
      </c>
      <c r="E1861" s="32">
        <v/>
      </c>
      <c r="F1861" s="33">
        <v/>
      </c>
      <c r="G1861" s="34">
        <v/>
      </c>
      <c r="H1861" s="35">
        <v/>
      </c>
      <c r="I1861" s="36">
        <f/>
        <v/>
      </c>
      <c r="J1861" s="32">
        <v/>
      </c>
      <c r="K1861" s="32">
        <f/>
        <v/>
      </c>
      <c r="L1861" s="32" t="s">
        <v/>
      </c>
      <c r="M1861" s="32" t="s">
        <v/>
      </c>
      <c r="N1861" s="32" t="s">
        <v/>
      </c>
      <!--$VAR_NUOVA_CELLA_PREZZI$-->
    </row>
    <row r="1862" spans="1:16" ht="153.333333333333" customHeight="1" thickTop="1" thickBot="1">
      <c r="B1862" s="32" t="s">
        <v>7007</v>
      </c>
      <c r="C1862" s="23" t="s">
        <v>7008</v>
      </c>
      <c r="D1862" s="62" t="s">
        <v>7009</v>
      </c>
      <c r="E1862" s="32">
        <v/>
      </c>
      <c r="F1862" s="33">
        <v/>
      </c>
      <c r="G1862" s="34">
        <v/>
      </c>
      <c r="H1862" s="35">
        <v/>
      </c>
      <c r="I1862" s="36">
        <f/>
        <v/>
      </c>
      <c r="J1862" s="32">
        <v/>
      </c>
      <c r="K1862" s="32">
        <f/>
        <v/>
      </c>
      <c r="L1862" s="32" t="s">
        <v/>
      </c>
      <c r="M1862" s="32" t="s">
        <v/>
      </c>
      <c r="N1862" s="32" t="s">
        <v/>
      </c>
      <!--$VAR_NUOVA_CELLA_PREZZI$-->
    </row>
    <row r="1863" spans="1:16" ht="10.5" customHeight="1" thickTop="1" thickBot="1">
      <c r="B1863" s="32" t="s">
        <v/>
      </c>
      <c r="C1863" s="23" t="s">
        <v/>
      </c>
      <c r="D1863" s="23" t="s">
        <v>7010</v>
      </c>
      <c r="E1863" s="32">
        <v/>
      </c>
      <c r="F1863" s="33">
        <v/>
      </c>
      <c r="G1863" s="34">
        <v/>
      </c>
      <c r="H1863" s="35">
        <v/>
      </c>
      <c r="I1863" s="36">
        <f/>
        <v/>
      </c>
      <c r="J1863" s="32">
        <v/>
      </c>
      <c r="K1863" s="32">
        <f/>
        <v/>
      </c>
      <c r="L1863" s="32" t="s">
        <v/>
      </c>
      <c r="M1863" s="32" t="s">
        <v/>
      </c>
      <c r="N1863" s="32" t="s">
        <v/>
      </c>
      <!--$VAR_NUOVA_CELLA_PREZZI$-->
    </row>
    <row r="1864" spans="1:16" ht="10.5" customHeight="1" thickTop="1" thickBot="1">
      <c r="B1864" s="32" t="s">
        <v/>
      </c>
      <c r="C1864" s="23" t="s">
        <v/>
      </c>
      <c r="D1864" s="23" t="s">
        <v>7011</v>
      </c>
      <c r="E1864" s="32">
        <v>12.00</v>
      </c>
      <c r="F1864" s="33">
        <v/>
      </c>
      <c r="G1864" s="34">
        <v/>
      </c>
      <c r="H1864" s="35">
        <v/>
      </c>
      <c r="I1864" s="36">
        <f>ROUND(PRODUCT(E1864:H1864),2)</f>
        <v>12.00</v>
      </c>
      <c r="J1864" s="32">
        <v/>
      </c>
      <c r="K1864" s="32">
        <f/>
        <v/>
      </c>
      <c r="L1864" s="32" t="s">
        <v/>
      </c>
      <c r="M1864" s="32" t="s">
        <v/>
      </c>
      <c r="N1864" s="32" t="s">
        <v/>
      </c>
      <!--$VAR_NUOVA_CELLA_PREZZI$-->
    </row>
    <row r="1865" spans="1:16" ht="10.5" customHeight="1" thickTop="1" thickBot="1">
      <c r="B1865" s="32" t="s">
        <v/>
      </c>
      <c r="C1865" s="23" t="s">
        <v/>
      </c>
      <c r="D1865" s="32" t="s">
        <v/>
      </c>
      <c r="E1865" s="32">
        <v/>
      </c>
      <c r="F1865" s="33">
        <v/>
      </c>
      <c r="G1865" s="34">
        <v/>
      </c>
      <c r="H1865" s="35">
        <v/>
      </c>
      <c r="I1865" s="36">
        <f/>
        <v/>
      </c>
      <c r="J1865" s="32">
        <v/>
      </c>
      <c r="K1865" s="32">
        <f/>
        <v/>
      </c>
      <c r="L1865" s="32" t="s">
        <v/>
      </c>
      <c r="M1865" s="32" t="s">
        <v/>
      </c>
      <c r="N1865" s="32" t="s">
        <v>7018</v>
      </c>
      <!--$VAR_NUOVA_CELLA_PREZZI$-->
    </row>
    <row r="1866" spans="1:16" ht="10.5" customHeight="1" thickTop="1" thickBot="1">
      <c r="B1866" s="32" t="s">
        <v/>
      </c>
      <c r="C1866" s="23" t="s">
        <v/>
      </c>
      <c r="D1866" s="32" t="s">
        <v>7019</v>
      </c>
      <c r="E1866" s="32">
        <v/>
      </c>
      <c r="F1866" s="33">
        <v/>
      </c>
      <c r="G1866" s="34">
        <v/>
      </c>
      <c r="H1866" s="35">
        <v/>
      </c>
      <c r="I1866" s="36">
        <f>ROUND(SUM(I1863:I1865),2)</f>
        <v>12.00</v>
      </c>
      <c r="J1866" s="32">
        <v>49.78</v>
      </c>
      <c r="K1866" s="32">
        <f>ROUND(PRODUCT(I1866:J1866),2)</f>
        <v>597.36</v>
      </c>
      <c r="L1866" s="32" t="s">
        <v/>
      </c>
      <c r="M1866" s="32" t="s">
        <v/>
      </c>
      <c r="N1866" s="32" t="s">
        <v/>
      </c>
      <!--$VAR_NUOVA_CELLA_PREZZI$-->
    </row>
    <row r="1867" spans="1:16" ht="10.5" customHeight="1" thickTop="1" thickBot="1">
      <c r="B1867" s="32" t="s">
        <v/>
      </c>
      <c r="C1867" s="23" t="s">
        <v/>
      </c>
      <c r="D1867" s="32" t="s">
        <v>7025</v>
      </c>
      <c r="E1867" s="32">
        <v/>
      </c>
      <c r="F1867" s="33">
        <v/>
      </c>
      <c r="G1867" s="34">
        <v/>
      </c>
      <c r="H1867" s="35">
        <v/>
      </c>
      <c r="I1867" s="36">
        <f/>
        <v/>
      </c>
      <c r="J1867" s="32">
        <v/>
      </c>
      <c r="K1867" s="32">
        <f/>
        <v/>
      </c>
      <c r="L1867" s="32" t="s">
        <v/>
      </c>
      <c r="M1867" s="32" t="s">
        <v/>
      </c>
      <c r="N1867" s="32" t="s">
        <v/>
      </c>
      <!--$VAR_NUOVA_CELLA_PREZZI$-->
    </row>
    <row r="1868" spans="1:16" ht="148.166666666667" customHeight="1" thickTop="1" thickBot="1">
      <c r="B1868" s="32" t="s">
        <v>7026</v>
      </c>
      <c r="C1868" s="23" t="s">
        <v>7027</v>
      </c>
      <c r="D1868" s="62" t="s">
        <v>7028</v>
      </c>
      <c r="E1868" s="32">
        <v/>
      </c>
      <c r="F1868" s="33">
        <v/>
      </c>
      <c r="G1868" s="34">
        <v/>
      </c>
      <c r="H1868" s="35">
        <v/>
      </c>
      <c r="I1868" s="36">
        <f/>
        <v/>
      </c>
      <c r="J1868" s="32">
        <v/>
      </c>
      <c r="K1868" s="32">
        <f/>
        <v/>
      </c>
      <c r="L1868" s="32" t="s">
        <v/>
      </c>
      <c r="M1868" s="32" t="s">
        <v/>
      </c>
      <c r="N1868" s="32" t="s">
        <v/>
      </c>
      <!--$VAR_NUOVA_CELLA_PREZZI$-->
    </row>
    <row r="1869" spans="1:16" ht="10.5" customHeight="1" thickTop="1" thickBot="1">
      <c r="B1869" s="32" t="s">
        <v/>
      </c>
      <c r="C1869" s="23" t="s">
        <v/>
      </c>
      <c r="D1869" s="23" t="s">
        <v>7029</v>
      </c>
      <c r="E1869" s="32">
        <v/>
      </c>
      <c r="F1869" s="33">
        <v/>
      </c>
      <c r="G1869" s="34">
        <v/>
      </c>
      <c r="H1869" s="35">
        <v/>
      </c>
      <c r="I1869" s="36">
        <f/>
        <v/>
      </c>
      <c r="J1869" s="32">
        <v/>
      </c>
      <c r="K1869" s="32">
        <f/>
        <v/>
      </c>
      <c r="L1869" s="32" t="s">
        <v/>
      </c>
      <c r="M1869" s="32" t="s">
        <v/>
      </c>
      <c r="N1869" s="32" t="s">
        <v/>
      </c>
      <!--$VAR_NUOVA_CELLA_PREZZI$-->
    </row>
    <row r="1870" spans="1:16" ht="10.5" customHeight="1" thickTop="1" thickBot="1">
      <c r="B1870" s="32" t="s">
        <v/>
      </c>
      <c r="C1870" s="23" t="s">
        <v/>
      </c>
      <c r="D1870" s="23" t="s">
        <v>7030</v>
      </c>
      <c r="E1870" s="32">
        <v>9.00</v>
      </c>
      <c r="F1870" s="33">
        <v/>
      </c>
      <c r="G1870" s="34">
        <v/>
      </c>
      <c r="H1870" s="35">
        <v/>
      </c>
      <c r="I1870" s="36">
        <f>ROUND(PRODUCT(E1870:H1870),2)</f>
        <v>9.00</v>
      </c>
      <c r="J1870" s="32">
        <v/>
      </c>
      <c r="K1870" s="32">
        <f/>
        <v/>
      </c>
      <c r="L1870" s="32" t="s">
        <v/>
      </c>
      <c r="M1870" s="32" t="s">
        <v/>
      </c>
      <c r="N1870" s="32" t="s">
        <v/>
      </c>
      <!--$VAR_NUOVA_CELLA_PREZZI$-->
    </row>
    <row r="1871" spans="1:16" ht="10.5" customHeight="1" thickTop="1" thickBot="1">
      <c r="B1871" s="32" t="s">
        <v/>
      </c>
      <c r="C1871" s="23" t="s">
        <v/>
      </c>
      <c r="D1871" s="23" t="s">
        <v>7037</v>
      </c>
      <c r="E1871" s="32">
        <v>11.00</v>
      </c>
      <c r="F1871" s="33">
        <v/>
      </c>
      <c r="G1871" s="34">
        <v/>
      </c>
      <c r="H1871" s="35">
        <v/>
      </c>
      <c r="I1871" s="36">
        <f>ROUND(PRODUCT(E1871:H1871),2)</f>
        <v>11.00</v>
      </c>
      <c r="J1871" s="32">
        <v/>
      </c>
      <c r="K1871" s="32">
        <f/>
        <v/>
      </c>
      <c r="L1871" s="32" t="s">
        <v/>
      </c>
      <c r="M1871" s="32" t="s">
        <v/>
      </c>
      <c r="N1871" s="32" t="s">
        <v/>
      </c>
      <!--$VAR_NUOVA_CELLA_PREZZI$-->
    </row>
    <row r="1872" spans="1:16" ht="10.5" customHeight="1" thickTop="1" thickBot="1">
      <c r="B1872" s="32" t="s">
        <v/>
      </c>
      <c r="C1872" s="23" t="s">
        <v/>
      </c>
      <c r="D1872" s="32" t="s">
        <v/>
      </c>
      <c r="E1872" s="32">
        <v/>
      </c>
      <c r="F1872" s="33">
        <v/>
      </c>
      <c r="G1872" s="34">
        <v/>
      </c>
      <c r="H1872" s="35">
        <v/>
      </c>
      <c r="I1872" s="36">
        <f/>
        <v/>
      </c>
      <c r="J1872" s="32">
        <v/>
      </c>
      <c r="K1872" s="32">
        <f/>
        <v/>
      </c>
      <c r="L1872" s="32" t="s">
        <v/>
      </c>
      <c r="M1872" s="32" t="s">
        <v/>
      </c>
      <c r="N1872" s="32" t="s">
        <v>7044</v>
      </c>
      <!--$VAR_NUOVA_CELLA_PREZZI$-->
    </row>
    <row r="1873" spans="1:16" ht="10.5" customHeight="1" thickTop="1" thickBot="1">
      <c r="B1873" s="32" t="s">
        <v/>
      </c>
      <c r="C1873" s="23" t="s">
        <v/>
      </c>
      <c r="D1873" s="32" t="s">
        <v>7045</v>
      </c>
      <c r="E1873" s="32">
        <v/>
      </c>
      <c r="F1873" s="33">
        <v/>
      </c>
      <c r="G1873" s="34">
        <v/>
      </c>
      <c r="H1873" s="35">
        <v/>
      </c>
      <c r="I1873" s="36">
        <f>ROUND(SUM(I1869:I1872),2)</f>
        <v>20.00</v>
      </c>
      <c r="J1873" s="32">
        <v>46.13</v>
      </c>
      <c r="K1873" s="32">
        <f>ROUND(PRODUCT(I1873:J1873),2)</f>
        <v>922.60</v>
      </c>
      <c r="L1873" s="32" t="s">
        <v/>
      </c>
      <c r="M1873" s="32" t="s">
        <v/>
      </c>
      <c r="N1873" s="32" t="s">
        <v/>
      </c>
      <!--$VAR_NUOVA_CELLA_PREZZI$-->
    </row>
    <row r="1874" spans="1:16" ht="10.5" customHeight="1" thickTop="1" thickBot="1">
      <c r="B1874" s="32" t="s">
        <v/>
      </c>
      <c r="C1874" s="23" t="s">
        <v/>
      </c>
      <c r="D1874" s="32" t="s">
        <v>7051</v>
      </c>
      <c r="E1874" s="32">
        <v/>
      </c>
      <c r="F1874" s="33">
        <v/>
      </c>
      <c r="G1874" s="34">
        <v/>
      </c>
      <c r="H1874" s="35">
        <v/>
      </c>
      <c r="I1874" s="36">
        <f/>
        <v/>
      </c>
      <c r="J1874" s="32">
        <v/>
      </c>
      <c r="K1874" s="32">
        <f/>
        <v/>
      </c>
      <c r="L1874" s="32" t="s">
        <v/>
      </c>
      <c r="M1874" s="32" t="s">
        <v/>
      </c>
      <c r="N1874" s="32" t="s">
        <v/>
      </c>
      <!--$VAR_NUOVA_CELLA_PREZZI$-->
    </row>
    <row r="1875" spans="1:16" ht="140" customHeight="1" thickTop="1" thickBot="1">
      <c r="B1875" s="32" t="s">
        <v>7052</v>
      </c>
      <c r="C1875" s="23" t="s">
        <v>7053</v>
      </c>
      <c r="D1875" s="62" t="s">
        <v>7054</v>
      </c>
      <c r="E1875" s="32">
        <v/>
      </c>
      <c r="F1875" s="33">
        <v/>
      </c>
      <c r="G1875" s="34">
        <v/>
      </c>
      <c r="H1875" s="35">
        <v/>
      </c>
      <c r="I1875" s="36">
        <f/>
        <v/>
      </c>
      <c r="J1875" s="32">
        <v/>
      </c>
      <c r="K1875" s="32">
        <f/>
        <v/>
      </c>
      <c r="L1875" s="32" t="s">
        <v/>
      </c>
      <c r="M1875" s="32" t="s">
        <v/>
      </c>
      <c r="N1875" s="32" t="s">
        <v/>
      </c>
      <!--$VAR_NUOVA_CELLA_PREZZI$-->
    </row>
    <row r="1876" spans="1:16" ht="10.5" customHeight="1" thickTop="1" thickBot="1">
      <c r="B1876" s="32" t="s">
        <v/>
      </c>
      <c r="C1876" s="23" t="s">
        <v/>
      </c>
      <c r="D1876" s="23" t="s">
        <v>7055</v>
      </c>
      <c r="E1876" s="32">
        <v/>
      </c>
      <c r="F1876" s="33">
        <v/>
      </c>
      <c r="G1876" s="34">
        <v/>
      </c>
      <c r="H1876" s="35">
        <v/>
      </c>
      <c r="I1876" s="36">
        <f/>
        <v/>
      </c>
      <c r="J1876" s="32">
        <v/>
      </c>
      <c r="K1876" s="32">
        <f/>
        <v/>
      </c>
      <c r="L1876" s="32" t="s">
        <v/>
      </c>
      <c r="M1876" s="32" t="s">
        <v/>
      </c>
      <c r="N1876" s="32" t="s">
        <v/>
      </c>
      <!--$VAR_NUOVA_CELLA_PREZZI$-->
    </row>
    <row r="1877" spans="1:16" ht="10.5" customHeight="1" thickTop="1" thickBot="1">
      <c r="B1877" s="32" t="s">
        <v/>
      </c>
      <c r="C1877" s="23" t="s">
        <v/>
      </c>
      <c r="D1877" s="23" t="s">
        <v>7056</v>
      </c>
      <c r="E1877" s="32">
        <v>9.00</v>
      </c>
      <c r="F1877" s="33">
        <v/>
      </c>
      <c r="G1877" s="34">
        <v/>
      </c>
      <c r="H1877" s="35">
        <v/>
      </c>
      <c r="I1877" s="36">
        <f>ROUND(PRODUCT(E1877:H1877),2)</f>
        <v>9.00</v>
      </c>
      <c r="J1877" s="32">
        <v/>
      </c>
      <c r="K1877" s="32">
        <f/>
        <v/>
      </c>
      <c r="L1877" s="32" t="s">
        <v/>
      </c>
      <c r="M1877" s="32" t="s">
        <v/>
      </c>
      <c r="N1877" s="32" t="s">
        <v/>
      </c>
      <!--$VAR_NUOVA_CELLA_PREZZI$-->
    </row>
    <row r="1878" spans="1:16" ht="10.5" customHeight="1" thickTop="1" thickBot="1">
      <c r="B1878" s="32" t="s">
        <v/>
      </c>
      <c r="C1878" s="23" t="s">
        <v/>
      </c>
      <c r="D1878" s="32" t="s">
        <v/>
      </c>
      <c r="E1878" s="32">
        <v/>
      </c>
      <c r="F1878" s="33">
        <v/>
      </c>
      <c r="G1878" s="34">
        <v/>
      </c>
      <c r="H1878" s="35">
        <v/>
      </c>
      <c r="I1878" s="36">
        <f/>
        <v/>
      </c>
      <c r="J1878" s="32">
        <v/>
      </c>
      <c r="K1878" s="32">
        <f/>
        <v/>
      </c>
      <c r="L1878" s="32" t="s">
        <v/>
      </c>
      <c r="M1878" s="32" t="s">
        <v/>
      </c>
      <c r="N1878" s="32" t="s">
        <v>7063</v>
      </c>
      <!--$VAR_NUOVA_CELLA_PREZZI$-->
    </row>
    <row r="1879" spans="1:16" ht="10.5" customHeight="1" thickTop="1" thickBot="1">
      <c r="B1879" s="32" t="s">
        <v/>
      </c>
      <c r="C1879" s="23" t="s">
        <v/>
      </c>
      <c r="D1879" s="32" t="s">
        <v>7064</v>
      </c>
      <c r="E1879" s="32">
        <v/>
      </c>
      <c r="F1879" s="33">
        <v/>
      </c>
      <c r="G1879" s="34">
        <v/>
      </c>
      <c r="H1879" s="35">
        <v/>
      </c>
      <c r="I1879" s="36">
        <f>ROUND(SUM(I1876:I1878),2)</f>
        <v>9.00</v>
      </c>
      <c r="J1879" s="32">
        <v>55.99</v>
      </c>
      <c r="K1879" s="32">
        <f>ROUND(PRODUCT(I1879:J1879),2)</f>
        <v>503.91</v>
      </c>
      <c r="L1879" s="32" t="s">
        <v/>
      </c>
      <c r="M1879" s="32" t="s">
        <v/>
      </c>
      <c r="N1879" s="32" t="s">
        <v/>
      </c>
      <!--$VAR_NUOVA_CELLA_PREZZI$-->
    </row>
    <row r="1880" spans="1:16" ht="10.5" customHeight="1" thickTop="1" thickBot="1">
      <c r="B1880" s="32" t="s">
        <v/>
      </c>
      <c r="C1880" s="23" t="s">
        <v/>
      </c>
      <c r="D1880" s="32" t="s">
        <v>7070</v>
      </c>
      <c r="E1880" s="32">
        <v/>
      </c>
      <c r="F1880" s="33">
        <v/>
      </c>
      <c r="G1880" s="34">
        <v/>
      </c>
      <c r="H1880" s="35">
        <v/>
      </c>
      <c r="I1880" s="36">
        <f/>
        <v/>
      </c>
      <c r="J1880" s="32">
        <v/>
      </c>
      <c r="K1880" s="32">
        <f/>
        <v/>
      </c>
      <c r="L1880" s="32" t="s">
        <v/>
      </c>
      <c r="M1880" s="32" t="s">
        <v/>
      </c>
      <c r="N1880" s="32" t="s">
        <v/>
      </c>
      <!--$VAR_NUOVA_CELLA_PREZZI$-->
    </row>
    <row r="1881" spans="1:16" ht="153.333333333333" customHeight="1" thickTop="1" thickBot="1">
      <c r="B1881" s="32" t="s">
        <v>7071</v>
      </c>
      <c r="C1881" s="23" t="s">
        <v>7072</v>
      </c>
      <c r="D1881" s="62" t="s">
        <v>7073</v>
      </c>
      <c r="E1881" s="32">
        <v/>
      </c>
      <c r="F1881" s="33">
        <v/>
      </c>
      <c r="G1881" s="34">
        <v/>
      </c>
      <c r="H1881" s="35">
        <v/>
      </c>
      <c r="I1881" s="36">
        <f/>
        <v/>
      </c>
      <c r="J1881" s="32">
        <v/>
      </c>
      <c r="K1881" s="32">
        <f/>
        <v/>
      </c>
      <c r="L1881" s="32" t="s">
        <v/>
      </c>
      <c r="M1881" s="32" t="s">
        <v/>
      </c>
      <c r="N1881" s="32" t="s">
        <v/>
      </c>
      <!--$VAR_NUOVA_CELLA_PREZZI$-->
    </row>
    <row r="1882" spans="1:16" ht="10.5" customHeight="1" thickTop="1" thickBot="1">
      <c r="B1882" s="32" t="s">
        <v/>
      </c>
      <c r="C1882" s="23" t="s">
        <v/>
      </c>
      <c r="D1882" s="23" t="s">
        <v>7074</v>
      </c>
      <c r="E1882" s="32">
        <v/>
      </c>
      <c r="F1882" s="33">
        <v/>
      </c>
      <c r="G1882" s="34">
        <v/>
      </c>
      <c r="H1882" s="35">
        <v/>
      </c>
      <c r="I1882" s="36">
        <f/>
        <v/>
      </c>
      <c r="J1882" s="32">
        <v/>
      </c>
      <c r="K1882" s="32">
        <f/>
        <v/>
      </c>
      <c r="L1882" s="32" t="s">
        <v/>
      </c>
      <c r="M1882" s="32" t="s">
        <v/>
      </c>
      <c r="N1882" s="32" t="s">
        <v/>
      </c>
      <!--$VAR_NUOVA_CELLA_PREZZI$-->
    </row>
    <row r="1883" spans="1:16" ht="10.5" customHeight="1" thickTop="1" thickBot="1">
      <c r="B1883" s="32" t="s">
        <v/>
      </c>
      <c r="C1883" s="23" t="s">
        <v/>
      </c>
      <c r="D1883" s="23" t="s">
        <v>7075</v>
      </c>
      <c r="E1883" s="32">
        <v>4.00</v>
      </c>
      <c r="F1883" s="33">
        <v/>
      </c>
      <c r="G1883" s="34">
        <v/>
      </c>
      <c r="H1883" s="35">
        <v/>
      </c>
      <c r="I1883" s="36">
        <f>ROUND(PRODUCT(E1883:H1883),2)</f>
        <v>4.00</v>
      </c>
      <c r="J1883" s="32">
        <v/>
      </c>
      <c r="K1883" s="32">
        <f/>
        <v/>
      </c>
      <c r="L1883" s="32" t="s">
        <v/>
      </c>
      <c r="M1883" s="32" t="s">
        <v/>
      </c>
      <c r="N1883" s="32" t="s">
        <v/>
      </c>
      <!--$VAR_NUOVA_CELLA_PREZZI$-->
    </row>
    <row r="1884" spans="1:16" ht="10.5" customHeight="1" thickTop="1" thickBot="1">
      <c r="B1884" s="32" t="s">
        <v/>
      </c>
      <c r="C1884" s="23" t="s">
        <v/>
      </c>
      <c r="D1884" s="32" t="s">
        <v/>
      </c>
      <c r="E1884" s="32">
        <v/>
      </c>
      <c r="F1884" s="33">
        <v/>
      </c>
      <c r="G1884" s="34">
        <v/>
      </c>
      <c r="H1884" s="35">
        <v/>
      </c>
      <c r="I1884" s="36">
        <f/>
        <v/>
      </c>
      <c r="J1884" s="32">
        <v/>
      </c>
      <c r="K1884" s="32">
        <f/>
        <v/>
      </c>
      <c r="L1884" s="32" t="s">
        <v/>
      </c>
      <c r="M1884" s="32" t="s">
        <v/>
      </c>
      <c r="N1884" s="32" t="s">
        <v>7082</v>
      </c>
      <!--$VAR_NUOVA_CELLA_PREZZI$-->
    </row>
    <row r="1885" spans="1:16" ht="10.5" customHeight="1" thickTop="1" thickBot="1">
      <c r="B1885" s="32" t="s">
        <v/>
      </c>
      <c r="C1885" s="23" t="s">
        <v/>
      </c>
      <c r="D1885" s="32" t="s">
        <v>7083</v>
      </c>
      <c r="E1885" s="32">
        <v/>
      </c>
      <c r="F1885" s="33">
        <v/>
      </c>
      <c r="G1885" s="34">
        <v/>
      </c>
      <c r="H1885" s="35">
        <v/>
      </c>
      <c r="I1885" s="36">
        <f>ROUND(SUM(I1882:I1884),2)</f>
        <v>4.00</v>
      </c>
      <c r="J1885" s="32">
        <v>85.55</v>
      </c>
      <c r="K1885" s="32">
        <f>ROUND(PRODUCT(I1885:J1885),2)</f>
        <v>342.20</v>
      </c>
      <c r="L1885" s="32" t="s">
        <v/>
      </c>
      <c r="M1885" s="32" t="s">
        <v/>
      </c>
      <c r="N1885" s="32" t="s">
        <v/>
      </c>
      <!--$VAR_NUOVA_CELLA_PREZZI$-->
    </row>
    <row r="1886" spans="1:16" ht="10.5" customHeight="1" thickTop="1" thickBot="1">
      <c r="B1886" s="32" t="s">
        <v/>
      </c>
      <c r="C1886" s="23" t="s">
        <v/>
      </c>
      <c r="D1886" s="32" t="s">
        <v>7089</v>
      </c>
      <c r="E1886" s="32">
        <v/>
      </c>
      <c r="F1886" s="33">
        <v/>
      </c>
      <c r="G1886" s="34">
        <v/>
      </c>
      <c r="H1886" s="35">
        <v/>
      </c>
      <c r="I1886" s="36">
        <f/>
        <v/>
      </c>
      <c r="J1886" s="32">
        <v/>
      </c>
      <c r="K1886" s="32">
        <f/>
        <v/>
      </c>
      <c r="L1886" s="32" t="s">
        <v/>
      </c>
      <c r="M1886" s="32" t="s">
        <v/>
      </c>
      <c r="N1886" s="32" t="s">
        <v/>
      </c>
      <!--$VAR_NUOVA_CELLA_PREZZI$-->
    </row>
    <row r="1887" spans="1:16" ht="28.3333333333333" customHeight="1" thickTop="1" thickBot="1">
      <c r="B1887" s="32" t="s">
        <v>7090</v>
      </c>
      <c r="C1887" s="23" t="s">
        <v>7091</v>
      </c>
      <c r="D1887" s="62" t="s">
        <v>7092</v>
      </c>
      <c r="E1887" s="32">
        <v/>
      </c>
      <c r="F1887" s="33">
        <v/>
      </c>
      <c r="G1887" s="34">
        <v/>
      </c>
      <c r="H1887" s="35">
        <v/>
      </c>
      <c r="I1887" s="36">
        <f/>
        <v/>
      </c>
      <c r="J1887" s="32">
        <v/>
      </c>
      <c r="K1887" s="32">
        <f/>
        <v/>
      </c>
      <c r="L1887" s="32" t="s">
        <v/>
      </c>
      <c r="M1887" s="32" t="s">
        <v/>
      </c>
      <c r="N1887" s="32" t="s">
        <v/>
      </c>
      <!--$VAR_NUOVA_CELLA_PREZZI$-->
    </row>
    <row r="1888" spans="1:16" ht="10.5" customHeight="1" thickTop="1" thickBot="1">
      <c r="B1888" s="32" t="s">
        <v/>
      </c>
      <c r="C1888" s="23" t="s">
        <v/>
      </c>
      <c r="D1888" s="23" t="s">
        <v>7093</v>
      </c>
      <c r="E1888" s="32">
        <v/>
      </c>
      <c r="F1888" s="33">
        <v/>
      </c>
      <c r="G1888" s="34">
        <v/>
      </c>
      <c r="H1888" s="35">
        <v/>
      </c>
      <c r="I1888" s="36">
        <f/>
        <v/>
      </c>
      <c r="J1888" s="32">
        <v/>
      </c>
      <c r="K1888" s="32">
        <f/>
        <v/>
      </c>
      <c r="L1888" s="32" t="s">
        <v/>
      </c>
      <c r="M1888" s="32" t="s">
        <v/>
      </c>
      <c r="N1888" s="32" t="s">
        <v/>
      </c>
      <!--$VAR_NUOVA_CELLA_PREZZI$-->
    </row>
    <row r="1889" spans="1:16" ht="10.5" customHeight="1" thickTop="1" thickBot="1">
      <c r="B1889" s="32" t="s">
        <v/>
      </c>
      <c r="C1889" s="23" t="s">
        <v/>
      </c>
      <c r="D1889" s="23" t="s">
        <v>7094</v>
      </c>
      <c r="E1889" s="32">
        <v>9.00</v>
      </c>
      <c r="F1889" s="33">
        <v/>
      </c>
      <c r="G1889" s="34">
        <v/>
      </c>
      <c r="H1889" s="35">
        <v/>
      </c>
      <c r="I1889" s="36">
        <f>ROUND(PRODUCT(E1889:H1889),2)</f>
        <v>9.00</v>
      </c>
      <c r="J1889" s="32">
        <v/>
      </c>
      <c r="K1889" s="32">
        <f/>
        <v/>
      </c>
      <c r="L1889" s="32" t="s">
        <v/>
      </c>
      <c r="M1889" s="32" t="s">
        <v/>
      </c>
      <c r="N1889" s="32" t="s">
        <v/>
      </c>
      <!--$VAR_NUOVA_CELLA_PREZZI$-->
    </row>
    <row r="1890" spans="1:16" ht="10.5" customHeight="1" thickTop="1" thickBot="1">
      <c r="B1890" s="32" t="s">
        <v/>
      </c>
      <c r="C1890" s="23" t="s">
        <v/>
      </c>
      <c r="D1890" s="23" t="s">
        <v>7101</v>
      </c>
      <c r="E1890" s="32">
        <v>11.00</v>
      </c>
      <c r="F1890" s="33">
        <v/>
      </c>
      <c r="G1890" s="34">
        <v/>
      </c>
      <c r="H1890" s="35">
        <v/>
      </c>
      <c r="I1890" s="36">
        <f>ROUND(PRODUCT(E1890:H1890),2)</f>
        <v>11.00</v>
      </c>
      <c r="J1890" s="32">
        <v/>
      </c>
      <c r="K1890" s="32">
        <f/>
        <v/>
      </c>
      <c r="L1890" s="32" t="s">
        <v/>
      </c>
      <c r="M1890" s="32" t="s">
        <v/>
      </c>
      <c r="N1890" s="32" t="s">
        <v/>
      </c>
      <!--$VAR_NUOVA_CELLA_PREZZI$-->
    </row>
    <row r="1891" spans="1:16" ht="10.5" customHeight="1" thickTop="1" thickBot="1">
      <c r="B1891" s="32" t="s">
        <v/>
      </c>
      <c r="C1891" s="23" t="s">
        <v/>
      </c>
      <c r="D1891" s="23" t="s">
        <v>7108</v>
      </c>
      <c r="E1891" s="32">
        <v>9.00</v>
      </c>
      <c r="F1891" s="33">
        <v/>
      </c>
      <c r="G1891" s="34">
        <v/>
      </c>
      <c r="H1891" s="35">
        <v/>
      </c>
      <c r="I1891" s="36">
        <f>ROUND(PRODUCT(E1891:H1891),2)</f>
        <v>9.00</v>
      </c>
      <c r="J1891" s="32">
        <v/>
      </c>
      <c r="K1891" s="32">
        <f/>
        <v/>
      </c>
      <c r="L1891" s="32" t="s">
        <v/>
      </c>
      <c r="M1891" s="32" t="s">
        <v/>
      </c>
      <c r="N1891" s="32" t="s">
        <v/>
      </c>
      <!--$VAR_NUOVA_CELLA_PREZZI$-->
    </row>
    <row r="1892" spans="1:16" ht="10.5" customHeight="1" thickTop="1" thickBot="1">
      <c r="B1892" s="32" t="s">
        <v/>
      </c>
      <c r="C1892" s="23" t="s">
        <v/>
      </c>
      <c r="D1892" s="23" t="s">
        <v>7115</v>
      </c>
      <c r="E1892" s="32">
        <v>4.00</v>
      </c>
      <c r="F1892" s="33">
        <v/>
      </c>
      <c r="G1892" s="34">
        <v/>
      </c>
      <c r="H1892" s="35">
        <v/>
      </c>
      <c r="I1892" s="36">
        <f>ROUND(PRODUCT(E1892:H1892),2)</f>
        <v>4.00</v>
      </c>
      <c r="J1892" s="32">
        <v/>
      </c>
      <c r="K1892" s="32">
        <f/>
        <v/>
      </c>
      <c r="L1892" s="32" t="s">
        <v/>
      </c>
      <c r="M1892" s="32" t="s">
        <v/>
      </c>
      <c r="N1892" s="32" t="s">
        <v/>
      </c>
      <!--$VAR_NUOVA_CELLA_PREZZI$-->
    </row>
    <row r="1893" spans="1:16" ht="10.5" customHeight="1" thickTop="1" thickBot="1">
      <c r="B1893" s="32" t="s">
        <v/>
      </c>
      <c r="C1893" s="23" t="s">
        <v/>
      </c>
      <c r="D1893" s="32" t="s">
        <v/>
      </c>
      <c r="E1893" s="32">
        <v/>
      </c>
      <c r="F1893" s="33">
        <v/>
      </c>
      <c r="G1893" s="34">
        <v/>
      </c>
      <c r="H1893" s="35">
        <v/>
      </c>
      <c r="I1893" s="36">
        <f/>
        <v/>
      </c>
      <c r="J1893" s="32">
        <v/>
      </c>
      <c r="K1893" s="32">
        <f/>
        <v/>
      </c>
      <c r="L1893" s="32" t="s">
        <v/>
      </c>
      <c r="M1893" s="32" t="s">
        <v/>
      </c>
      <c r="N1893" s="32" t="s">
        <v>7122</v>
      </c>
      <!--$VAR_NUOVA_CELLA_PREZZI$-->
    </row>
    <row r="1894" spans="1:16" ht="10.5" customHeight="1" thickTop="1" thickBot="1">
      <c r="B1894" s="32" t="s">
        <v/>
      </c>
      <c r="C1894" s="23" t="s">
        <v/>
      </c>
      <c r="D1894" s="32" t="s">
        <v>7123</v>
      </c>
      <c r="E1894" s="32">
        <v/>
      </c>
      <c r="F1894" s="33">
        <v/>
      </c>
      <c r="G1894" s="34">
        <v/>
      </c>
      <c r="H1894" s="35">
        <v/>
      </c>
      <c r="I1894" s="36">
        <f>ROUND(SUM(I1888:I1893),2)</f>
        <v>33.00</v>
      </c>
      <c r="J1894" s="32">
        <v>15.57</v>
      </c>
      <c r="K1894" s="32">
        <f>ROUND(PRODUCT(I1894:J1894),2)</f>
        <v>513.81</v>
      </c>
      <c r="L1894" s="32" t="s">
        <v/>
      </c>
      <c r="M1894" s="32" t="s">
        <v/>
      </c>
      <c r="N1894" s="32" t="s">
        <v/>
      </c>
      <!--$VAR_NUOVA_CELLA_PREZZI$-->
    </row>
    <row r="1895" spans="1:16" ht="10.5" customHeight="1" thickTop="1" thickBot="1">
      <c r="B1895" s="32" t="s">
        <v/>
      </c>
      <c r="C1895" s="23" t="s">
        <v/>
      </c>
      <c r="D1895" s="32" t="s">
        <v>7129</v>
      </c>
      <c r="E1895" s="32">
        <v/>
      </c>
      <c r="F1895" s="33">
        <v/>
      </c>
      <c r="G1895" s="34">
        <v/>
      </c>
      <c r="H1895" s="35">
        <v/>
      </c>
      <c r="I1895" s="36">
        <f/>
        <v/>
      </c>
      <c r="J1895" s="32">
        <v/>
      </c>
      <c r="K1895" s="32">
        <f/>
        <v/>
      </c>
      <c r="L1895" s="32" t="s">
        <v/>
      </c>
      <c r="M1895" s="32" t="s">
        <v/>
      </c>
      <c r="N1895" s="32" t="s">
        <v/>
      </c>
      <!--$VAR_NUOVA_CELLA_PREZZI$-->
    </row>
    <row r="1896" spans="1:16" ht="34" customHeight="1" thickTop="1" thickBot="1">
      <c r="B1896" s="32" t="s">
        <v>7130</v>
      </c>
      <c r="C1896" s="23" t="s">
        <v>7131</v>
      </c>
      <c r="D1896" s="62" t="s">
        <v>7132</v>
      </c>
      <c r="E1896" s="32">
        <v/>
      </c>
      <c r="F1896" s="33">
        <v/>
      </c>
      <c r="G1896" s="34">
        <v/>
      </c>
      <c r="H1896" s="35">
        <v/>
      </c>
      <c r="I1896" s="36">
        <f/>
        <v/>
      </c>
      <c r="J1896" s="32">
        <v/>
      </c>
      <c r="K1896" s="32">
        <f/>
        <v/>
      </c>
      <c r="L1896" s="32" t="s">
        <v/>
      </c>
      <c r="M1896" s="32" t="s">
        <v/>
      </c>
      <c r="N1896" s="32" t="s">
        <v/>
      </c>
      <!--$VAR_NUOVA_CELLA_PREZZI$-->
    </row>
    <row r="1897" spans="1:16" ht="10.5" customHeight="1" thickTop="1" thickBot="1">
      <c r="B1897" s="32" t="s">
        <v/>
      </c>
      <c r="C1897" s="23" t="s">
        <v/>
      </c>
      <c r="D1897" s="23" t="s">
        <v>7133</v>
      </c>
      <c r="E1897" s="32">
        <v/>
      </c>
      <c r="F1897" s="33">
        <v/>
      </c>
      <c r="G1897" s="34">
        <v/>
      </c>
      <c r="H1897" s="35">
        <v/>
      </c>
      <c r="I1897" s="36">
        <f/>
        <v/>
      </c>
      <c r="J1897" s="32">
        <v/>
      </c>
      <c r="K1897" s="32">
        <f/>
        <v/>
      </c>
      <c r="L1897" s="32" t="s">
        <v/>
      </c>
      <c r="M1897" s="32" t="s">
        <v/>
      </c>
      <c r="N1897" s="32" t="s">
        <v/>
      </c>
      <!--$VAR_NUOVA_CELLA_PREZZI$-->
    </row>
    <row r="1898" spans="1:16" ht="10.5" customHeight="1" thickTop="1" thickBot="1">
      <c r="B1898" s="32" t="s">
        <v/>
      </c>
      <c r="C1898" s="23" t="s">
        <v/>
      </c>
      <c r="D1898" s="23" t="s">
        <v>7134</v>
      </c>
      <c r="E1898" s="32">
        <v>4.00</v>
      </c>
      <c r="F1898" s="33">
        <v/>
      </c>
      <c r="G1898" s="34">
        <v/>
      </c>
      <c r="H1898" s="35">
        <v/>
      </c>
      <c r="I1898" s="36">
        <f>ROUND(PRODUCT(E1898:H1898),2)</f>
        <v>4.00</v>
      </c>
      <c r="J1898" s="32">
        <v/>
      </c>
      <c r="K1898" s="32">
        <f/>
        <v/>
      </c>
      <c r="L1898" s="32" t="s">
        <v/>
      </c>
      <c r="M1898" s="32" t="s">
        <v/>
      </c>
      <c r="N1898" s="32" t="s">
        <v/>
      </c>
      <!--$VAR_NUOVA_CELLA_PREZZI$-->
    </row>
    <row r="1899" spans="1:16" ht="10.5" customHeight="1" thickTop="1" thickBot="1">
      <c r="B1899" s="32" t="s">
        <v/>
      </c>
      <c r="C1899" s="23" t="s">
        <v/>
      </c>
      <c r="D1899" s="32" t="s">
        <v/>
      </c>
      <c r="E1899" s="32">
        <v/>
      </c>
      <c r="F1899" s="33">
        <v/>
      </c>
      <c r="G1899" s="34">
        <v/>
      </c>
      <c r="H1899" s="35">
        <v/>
      </c>
      <c r="I1899" s="36">
        <f/>
        <v/>
      </c>
      <c r="J1899" s="32">
        <v/>
      </c>
      <c r="K1899" s="32">
        <f/>
        <v/>
      </c>
      <c r="L1899" s="32" t="s">
        <v/>
      </c>
      <c r="M1899" s="32" t="s">
        <v/>
      </c>
      <c r="N1899" s="32" t="s">
        <v>7141</v>
      </c>
      <!--$VAR_NUOVA_CELLA_PREZZI$-->
    </row>
    <row r="1900" spans="1:16" ht="10.5" customHeight="1" thickTop="1" thickBot="1">
      <c r="B1900" s="32" t="s">
        <v/>
      </c>
      <c r="C1900" s="23" t="s">
        <v/>
      </c>
      <c r="D1900" s="32" t="s">
        <v>7142</v>
      </c>
      <c r="E1900" s="32">
        <v/>
      </c>
      <c r="F1900" s="33">
        <v/>
      </c>
      <c r="G1900" s="34">
        <v/>
      </c>
      <c r="H1900" s="35">
        <v/>
      </c>
      <c r="I1900" s="36">
        <f>ROUND(SUM(I1897:I1899),2)</f>
        <v>4.00</v>
      </c>
      <c r="J1900" s="32">
        <v>138.39</v>
      </c>
      <c r="K1900" s="32">
        <f>ROUND(PRODUCT(I1900:J1900),2)</f>
        <v>553.56</v>
      </c>
      <c r="L1900" s="32" t="s">
        <v/>
      </c>
      <c r="M1900" s="32" t="s">
        <v/>
      </c>
      <c r="N1900" s="32" t="s">
        <v/>
      </c>
      <!--$VAR_NUOVA_CELLA_PREZZI$-->
    </row>
    <row r="1901" spans="1:16" ht="10.5" customHeight="1" thickTop="1" thickBot="1">
      <c r="B1901" s="32" t="s">
        <v/>
      </c>
      <c r="C1901" s="23" t="s">
        <v/>
      </c>
      <c r="D1901" s="32" t="s">
        <v>7148</v>
      </c>
      <c r="E1901" s="32">
        <v/>
      </c>
      <c r="F1901" s="33">
        <v/>
      </c>
      <c r="G1901" s="34">
        <v/>
      </c>
      <c r="H1901" s="35">
        <v/>
      </c>
      <c r="I1901" s="36">
        <f/>
        <v/>
      </c>
      <c r="J1901" s="32">
        <v/>
      </c>
      <c r="K1901" s="32">
        <f/>
        <v/>
      </c>
      <c r="L1901" s="32" t="s">
        <v/>
      </c>
      <c r="M1901" s="32" t="s">
        <v/>
      </c>
      <c r="N1901" s="32" t="s">
        <v/>
      </c>
      <!--$VAR_NUOVA_CELLA_PREZZI$-->
    </row>
    <row r="1902" spans="1:16" ht="17.8333333333333" customHeight="1" thickTop="1" thickBot="1">
      <c r="B1902" s="32" t="s">
        <v>7149</v>
      </c>
      <c r="C1902" s="23" t="s">
        <v>7150</v>
      </c>
      <c r="D1902" s="62" t="s">
        <v>7151</v>
      </c>
      <c r="E1902" s="32">
        <v/>
      </c>
      <c r="F1902" s="33">
        <v/>
      </c>
      <c r="G1902" s="34">
        <v/>
      </c>
      <c r="H1902" s="35">
        <v/>
      </c>
      <c r="I1902" s="36">
        <f/>
        <v/>
      </c>
      <c r="J1902" s="32">
        <v/>
      </c>
      <c r="K1902" s="32">
        <f/>
        <v/>
      </c>
      <c r="L1902" s="32" t="s">
        <v/>
      </c>
      <c r="M1902" s="32" t="s">
        <v/>
      </c>
      <c r="N1902" s="32" t="s">
        <v/>
      </c>
      <!--$VAR_NUOVA_CELLA_PREZZI$-->
    </row>
    <row r="1903" spans="1:16" ht="10.5" customHeight="1" thickTop="1" thickBot="1">
      <c r="B1903" s="32" t="s">
        <v/>
      </c>
      <c r="C1903" s="23" t="s">
        <v/>
      </c>
      <c r="D1903" s="23" t="s">
        <v>7152</v>
      </c>
      <c r="E1903" s="32">
        <v/>
      </c>
      <c r="F1903" s="33">
        <v/>
      </c>
      <c r="G1903" s="34">
        <v/>
      </c>
      <c r="H1903" s="35">
        <v/>
      </c>
      <c r="I1903" s="36">
        <f/>
        <v/>
      </c>
      <c r="J1903" s="32">
        <v/>
      </c>
      <c r="K1903" s="32">
        <f/>
        <v/>
      </c>
      <c r="L1903" s="32" t="s">
        <v/>
      </c>
      <c r="M1903" s="32" t="s">
        <v/>
      </c>
      <c r="N1903" s="32" t="s">
        <v/>
      </c>
      <!--$VAR_NUOVA_CELLA_PREZZI$-->
    </row>
    <row r="1904" spans="1:16" ht="10.5" customHeight="1" thickTop="1" thickBot="1">
      <c r="B1904" s="32" t="s">
        <v/>
      </c>
      <c r="C1904" s="23" t="s">
        <v/>
      </c>
      <c r="D1904" s="23" t="s">
        <v>7153</v>
      </c>
      <c r="E1904" s="32">
        <v>3.00</v>
      </c>
      <c r="F1904" s="33">
        <v/>
      </c>
      <c r="G1904" s="34">
        <v/>
      </c>
      <c r="H1904" s="35">
        <v/>
      </c>
      <c r="I1904" s="36">
        <f>ROUND(PRODUCT(E1904:H1904),2)</f>
        <v>3.00</v>
      </c>
      <c r="J1904" s="32">
        <v/>
      </c>
      <c r="K1904" s="32">
        <f/>
        <v/>
      </c>
      <c r="L1904" s="32" t="s">
        <v/>
      </c>
      <c r="M1904" s="32" t="s">
        <v/>
      </c>
      <c r="N1904" s="32" t="s">
        <v/>
      </c>
      <!--$VAR_NUOVA_CELLA_PREZZI$-->
    </row>
    <row r="1905" spans="1:16" ht="10.5" customHeight="1" thickTop="1" thickBot="1">
      <c r="B1905" s="32" t="s">
        <v/>
      </c>
      <c r="C1905" s="23" t="s">
        <v/>
      </c>
      <c r="D1905" s="32" t="s">
        <v/>
      </c>
      <c r="E1905" s="32">
        <v/>
      </c>
      <c r="F1905" s="33">
        <v/>
      </c>
      <c r="G1905" s="34">
        <v/>
      </c>
      <c r="H1905" s="35">
        <v/>
      </c>
      <c r="I1905" s="36">
        <f/>
        <v/>
      </c>
      <c r="J1905" s="32">
        <v/>
      </c>
      <c r="K1905" s="32">
        <f/>
        <v/>
      </c>
      <c r="L1905" s="32" t="s">
        <v/>
      </c>
      <c r="M1905" s="32" t="s">
        <v/>
      </c>
      <c r="N1905" s="32" t="s">
        <v>7160</v>
      </c>
      <!--$VAR_NUOVA_CELLA_PREZZI$-->
    </row>
    <row r="1906" spans="1:16" ht="10.5" customHeight="1" thickTop="1" thickBot="1">
      <c r="B1906" s="32" t="s">
        <v/>
      </c>
      <c r="C1906" s="23" t="s">
        <v/>
      </c>
      <c r="D1906" s="32" t="s">
        <v>7161</v>
      </c>
      <c r="E1906" s="32">
        <v/>
      </c>
      <c r="F1906" s="33">
        <v/>
      </c>
      <c r="G1906" s="34">
        <v/>
      </c>
      <c r="H1906" s="35">
        <v/>
      </c>
      <c r="I1906" s="36">
        <f>ROUND(SUM(I1903:I1905),2)</f>
        <v>3.00</v>
      </c>
      <c r="J1906" s="32">
        <v>242.48</v>
      </c>
      <c r="K1906" s="32">
        <f>ROUND(PRODUCT(I1906:J1906),2)</f>
        <v>727.44</v>
      </c>
      <c r="L1906" s="32" t="s">
        <v/>
      </c>
      <c r="M1906" s="32" t="s">
        <v/>
      </c>
      <c r="N1906" s="32" t="s">
        <v/>
      </c>
      <!--$VAR_NUOVA_CELLA_PREZZI$-->
    </row>
    <row r="1907" spans="1:16" ht="10.5" customHeight="1" thickTop="1" thickBot="1">
      <c r="B1907" s="32" t="s">
        <v/>
      </c>
      <c r="C1907" s="23" t="s">
        <v/>
      </c>
      <c r="D1907" s="32" t="s">
        <v>7167</v>
      </c>
      <c r="E1907" s="32">
        <v/>
      </c>
      <c r="F1907" s="33">
        <v/>
      </c>
      <c r="G1907" s="34">
        <v/>
      </c>
      <c r="H1907" s="35">
        <v/>
      </c>
      <c r="I1907" s="36">
        <f/>
        <v/>
      </c>
      <c r="J1907" s="32">
        <v/>
      </c>
      <c r="K1907" s="32">
        <f/>
        <v/>
      </c>
      <c r="L1907" s="32" t="s">
        <v/>
      </c>
      <c r="M1907" s="32" t="s">
        <v/>
      </c>
      <c r="N1907" s="32" t="s">
        <v/>
      </c>
      <!--$VAR_NUOVA_CELLA_PREZZI$-->
    </row>
    <row r="1908" spans="1:16" ht="59.3333333333333" customHeight="1" thickTop="1" thickBot="1">
      <c r="B1908" s="32" t="s">
        <v>7168</v>
      </c>
      <c r="C1908" s="23" t="s">
        <v>7169</v>
      </c>
      <c r="D1908" s="62" t="s">
        <v>7170</v>
      </c>
      <c r="E1908" s="32">
        <v/>
      </c>
      <c r="F1908" s="33">
        <v/>
      </c>
      <c r="G1908" s="34">
        <v/>
      </c>
      <c r="H1908" s="35">
        <v/>
      </c>
      <c r="I1908" s="36">
        <f/>
        <v/>
      </c>
      <c r="J1908" s="32">
        <v/>
      </c>
      <c r="K1908" s="32">
        <f/>
        <v/>
      </c>
      <c r="L1908" s="32" t="s">
        <v/>
      </c>
      <c r="M1908" s="32" t="s">
        <v/>
      </c>
      <c r="N1908" s="32" t="s">
        <v/>
      </c>
      <!--$VAR_NUOVA_CELLA_PREZZI$-->
    </row>
    <row r="1909" spans="1:16" ht="10.5" customHeight="1" thickTop="1" thickBot="1">
      <c r="B1909" s="32" t="s">
        <v/>
      </c>
      <c r="C1909" s="23" t="s">
        <v/>
      </c>
      <c r="D1909" s="23" t="s">
        <v>7171</v>
      </c>
      <c r="E1909" s="32">
        <v/>
      </c>
      <c r="F1909" s="33">
        <v/>
      </c>
      <c r="G1909" s="34">
        <v/>
      </c>
      <c r="H1909" s="35">
        <v/>
      </c>
      <c r="I1909" s="36">
        <f/>
        <v/>
      </c>
      <c r="J1909" s="32">
        <v/>
      </c>
      <c r="K1909" s="32">
        <f/>
        <v/>
      </c>
      <c r="L1909" s="32" t="s">
        <v/>
      </c>
      <c r="M1909" s="32" t="s">
        <v/>
      </c>
      <c r="N1909" s="32" t="s">
        <v/>
      </c>
      <!--$VAR_NUOVA_CELLA_PREZZI$-->
    </row>
    <row r="1910" spans="1:16" ht="10.5" customHeight="1" thickTop="1" thickBot="1">
      <c r="B1910" s="32" t="s">
        <v/>
      </c>
      <c r="C1910" s="23" t="s">
        <v/>
      </c>
      <c r="D1910" s="23" t="s">
        <v>7172</v>
      </c>
      <c r="E1910" s="32">
        <v/>
      </c>
      <c r="F1910" s="33">
        <v>180.00</v>
      </c>
      <c r="G1910" s="34">
        <v/>
      </c>
      <c r="H1910" s="35">
        <v/>
      </c>
      <c r="I1910" s="36">
        <f>ROUND(PRODUCT(E1910:H1910),2)</f>
        <v>180.00</v>
      </c>
      <c r="J1910" s="32">
        <v/>
      </c>
      <c r="K1910" s="32">
        <f/>
        <v/>
      </c>
      <c r="L1910" s="32" t="s">
        <v/>
      </c>
      <c r="M1910" s="32" t="s">
        <v/>
      </c>
      <c r="N1910" s="32" t="s">
        <v/>
      </c>
      <!--$VAR_NUOVA_CELLA_PREZZI$-->
    </row>
    <row r="1911" spans="1:16" ht="10.5" customHeight="1" thickTop="1" thickBot="1">
      <c r="B1911" s="32" t="s">
        <v/>
      </c>
      <c r="C1911" s="23" t="s">
        <v/>
      </c>
      <c r="D1911" s="32" t="s">
        <v/>
      </c>
      <c r="E1911" s="32">
        <v/>
      </c>
      <c r="F1911" s="33">
        <v/>
      </c>
      <c r="G1911" s="34">
        <v/>
      </c>
      <c r="H1911" s="35">
        <v/>
      </c>
      <c r="I1911" s="36">
        <f/>
        <v/>
      </c>
      <c r="J1911" s="32">
        <v/>
      </c>
      <c r="K1911" s="32">
        <f/>
        <v/>
      </c>
      <c r="L1911" s="32" t="s">
        <v/>
      </c>
      <c r="M1911" s="32" t="s">
        <v/>
      </c>
      <c r="N1911" s="32" t="s">
        <v>7179</v>
      </c>
      <!--$VAR_NUOVA_CELLA_PREZZI$-->
    </row>
    <row r="1912" spans="1:16" ht="10.5" customHeight="1" thickTop="1" thickBot="1">
      <c r="B1912" s="32" t="s">
        <v/>
      </c>
      <c r="C1912" s="23" t="s">
        <v/>
      </c>
      <c r="D1912" s="32" t="s">
        <v>7180</v>
      </c>
      <c r="E1912" s="32">
        <v/>
      </c>
      <c r="F1912" s="33">
        <v/>
      </c>
      <c r="G1912" s="34">
        <v/>
      </c>
      <c r="H1912" s="35">
        <v/>
      </c>
      <c r="I1912" s="36">
        <f>ROUND(SUM(I1909:I1911),2)</f>
        <v>180.00</v>
      </c>
      <c r="J1912" s="32">
        <v>16.70</v>
      </c>
      <c r="K1912" s="32">
        <f>ROUND(PRODUCT(I1912:J1912),2)</f>
        <v>3006.00</v>
      </c>
      <c r="L1912" s="32" t="s">
        <v/>
      </c>
      <c r="M1912" s="32" t="s">
        <v/>
      </c>
      <c r="N1912" s="32" t="s">
        <v/>
      </c>
      <!--$VAR_NUOVA_CELLA_PREZZI$-->
    </row>
    <row r="1913" spans="1:16" ht="10.5" customHeight="1" thickTop="1" thickBot="1">
      <c r="B1913" s="32" t="s">
        <v/>
      </c>
      <c r="C1913" s="23" t="s">
        <v/>
      </c>
      <c r="D1913" s="32" t="s">
        <v>7186</v>
      </c>
      <c r="E1913" s="32">
        <v/>
      </c>
      <c r="F1913" s="33">
        <v/>
      </c>
      <c r="G1913" s="34">
        <v/>
      </c>
      <c r="H1913" s="35">
        <v/>
      </c>
      <c r="I1913" s="36">
        <f/>
        <v/>
      </c>
      <c r="J1913" s="32">
        <v/>
      </c>
      <c r="K1913" s="32">
        <f/>
        <v/>
      </c>
      <c r="L1913" s="32" t="s">
        <v/>
      </c>
      <c r="M1913" s="32" t="s">
        <v/>
      </c>
      <c r="N1913" s="32" t="s">
        <v/>
      </c>
      <!--$VAR_NUOVA_CELLA_PREZZI$-->
    </row>
    <row r="1914" spans="1:16" ht="47.3333333333333" customHeight="1" thickTop="1" thickBot="1">
      <c r="B1914" s="32" t="s">
        <v>7187</v>
      </c>
      <c r="C1914" s="23" t="s">
        <v>7188</v>
      </c>
      <c r="D1914" s="62" t="s">
        <v>7189</v>
      </c>
      <c r="E1914" s="32">
        <v/>
      </c>
      <c r="F1914" s="33">
        <v/>
      </c>
      <c r="G1914" s="34">
        <v/>
      </c>
      <c r="H1914" s="35">
        <v/>
      </c>
      <c r="I1914" s="36">
        <f/>
        <v/>
      </c>
      <c r="J1914" s="32">
        <v/>
      </c>
      <c r="K1914" s="32">
        <f/>
        <v/>
      </c>
      <c r="L1914" s="32" t="s">
        <v/>
      </c>
      <c r="M1914" s="32" t="s">
        <v/>
      </c>
      <c r="N1914" s="32" t="s">
        <v/>
      </c>
      <!--$VAR_NUOVA_CELLA_PREZZI$-->
    </row>
    <row r="1915" spans="1:16" ht="10.5" customHeight="1" thickTop="1" thickBot="1">
      <c r="B1915" s="32" t="s">
        <v/>
      </c>
      <c r="C1915" s="23" t="s">
        <v/>
      </c>
      <c r="D1915" s="23" t="s">
        <v>7190</v>
      </c>
      <c r="E1915" s="32">
        <v/>
      </c>
      <c r="F1915" s="33">
        <v/>
      </c>
      <c r="G1915" s="34">
        <v/>
      </c>
      <c r="H1915" s="35">
        <v/>
      </c>
      <c r="I1915" s="36">
        <f/>
        <v/>
      </c>
      <c r="J1915" s="32">
        <v/>
      </c>
      <c r="K1915" s="32">
        <f/>
        <v/>
      </c>
      <c r="L1915" s="32" t="s">
        <v/>
      </c>
      <c r="M1915" s="32" t="s">
        <v/>
      </c>
      <c r="N1915" s="32" t="s">
        <v/>
      </c>
      <!--$VAR_NUOVA_CELLA_PREZZI$-->
    </row>
    <row r="1916" spans="1:16" ht="10.5" customHeight="1" thickTop="1" thickBot="1">
      <c r="B1916" s="32" t="s">
        <v/>
      </c>
      <c r="C1916" s="23" t="s">
        <v/>
      </c>
      <c r="D1916" s="23" t="s">
        <v>7191</v>
      </c>
      <c r="E1916" s="32">
        <v/>
      </c>
      <c r="F1916" s="33">
        <v>40.00</v>
      </c>
      <c r="G1916" s="34">
        <v/>
      </c>
      <c r="H1916" s="35">
        <v/>
      </c>
      <c r="I1916" s="36">
        <f>ROUND(PRODUCT(E1916:H1916),2)</f>
        <v>40.00</v>
      </c>
      <c r="J1916" s="32">
        <v/>
      </c>
      <c r="K1916" s="32">
        <f/>
        <v/>
      </c>
      <c r="L1916" s="32" t="s">
        <v/>
      </c>
      <c r="M1916" s="32" t="s">
        <v/>
      </c>
      <c r="N1916" s="32" t="s">
        <v/>
      </c>
      <!--$VAR_NUOVA_CELLA_PREZZI$-->
    </row>
    <row r="1917" spans="1:16" ht="10.5" customHeight="1" thickTop="1" thickBot="1">
      <c r="B1917" s="32" t="s">
        <v/>
      </c>
      <c r="C1917" s="23" t="s">
        <v/>
      </c>
      <c r="D1917" s="32" t="s">
        <v/>
      </c>
      <c r="E1917" s="32">
        <v/>
      </c>
      <c r="F1917" s="33">
        <v/>
      </c>
      <c r="G1917" s="34">
        <v/>
      </c>
      <c r="H1917" s="35">
        <v/>
      </c>
      <c r="I1917" s="36">
        <f/>
        <v/>
      </c>
      <c r="J1917" s="32">
        <v/>
      </c>
      <c r="K1917" s="32">
        <f/>
        <v/>
      </c>
      <c r="L1917" s="32" t="s">
        <v/>
      </c>
      <c r="M1917" s="32" t="s">
        <v/>
      </c>
      <c r="N1917" s="32" t="s">
        <v>7198</v>
      </c>
      <!--$VAR_NUOVA_CELLA_PREZZI$-->
    </row>
    <row r="1918" spans="1:16" ht="10.5" customHeight="1" thickTop="1" thickBot="1">
      <c r="B1918" s="32" t="s">
        <v/>
      </c>
      <c r="C1918" s="23" t="s">
        <v/>
      </c>
      <c r="D1918" s="32" t="s">
        <v>7199</v>
      </c>
      <c r="E1918" s="32">
        <v/>
      </c>
      <c r="F1918" s="33">
        <v/>
      </c>
      <c r="G1918" s="34">
        <v/>
      </c>
      <c r="H1918" s="35">
        <v/>
      </c>
      <c r="I1918" s="36">
        <f>ROUND(SUM(I1915:I1917),2)</f>
        <v>40.00</v>
      </c>
      <c r="J1918" s="32">
        <v>2.02</v>
      </c>
      <c r="K1918" s="32">
        <f>ROUND(PRODUCT(I1918:J1918),2)</f>
        <v>80.80</v>
      </c>
      <c r="L1918" s="32" t="s">
        <v/>
      </c>
      <c r="M1918" s="32" t="s">
        <v/>
      </c>
      <c r="N1918" s="32" t="s">
        <v/>
      </c>
      <!--$VAR_NUOVA_CELLA_PREZZI$-->
    </row>
    <row r="1919" spans="1:16" ht="10.5" customHeight="1" thickTop="1" thickBot="1">
      <c r="B1919" s="32" t="s">
        <v/>
      </c>
      <c r="C1919" s="23" t="s">
        <v/>
      </c>
      <c r="D1919" s="32" t="s">
        <v>7205</v>
      </c>
      <c r="E1919" s="32">
        <v/>
      </c>
      <c r="F1919" s="33">
        <v/>
      </c>
      <c r="G1919" s="34">
        <v/>
      </c>
      <c r="H1919" s="35">
        <v/>
      </c>
      <c r="I1919" s="36">
        <f/>
        <v/>
      </c>
      <c r="J1919" s="32">
        <v/>
      </c>
      <c r="K1919" s="32">
        <f/>
        <v/>
      </c>
      <c r="L1919" s="32" t="s">
        <v/>
      </c>
      <c r="M1919" s="32" t="s">
        <v/>
      </c>
      <c r="N1919" s="32" t="s">
        <v/>
      </c>
      <!--$VAR_NUOVA_CELLA_PREZZI$-->
    </row>
    <row r="1920" spans="1:16" ht="51.3333333333333" customHeight="1" thickTop="1" thickBot="1">
      <c r="B1920" s="32" t="s">
        <v>7206</v>
      </c>
      <c r="C1920" s="23" t="s">
        <v>7207</v>
      </c>
      <c r="D1920" s="62" t="s">
        <v>7208</v>
      </c>
      <c r="E1920" s="32">
        <v/>
      </c>
      <c r="F1920" s="33">
        <v/>
      </c>
      <c r="G1920" s="34">
        <v/>
      </c>
      <c r="H1920" s="35">
        <v/>
      </c>
      <c r="I1920" s="36">
        <f/>
        <v/>
      </c>
      <c r="J1920" s="32">
        <v/>
      </c>
      <c r="K1920" s="32">
        <f/>
        <v/>
      </c>
      <c r="L1920" s="32" t="s">
        <v/>
      </c>
      <c r="M1920" s="32" t="s">
        <v/>
      </c>
      <c r="N1920" s="32" t="s">
        <v/>
      </c>
      <!--$VAR_NUOVA_CELLA_PREZZI$-->
    </row>
    <row r="1921" spans="1:16" ht="10.5" customHeight="1" thickTop="1" thickBot="1">
      <c r="B1921" s="32" t="s">
        <v/>
      </c>
      <c r="C1921" s="23" t="s">
        <v/>
      </c>
      <c r="D1921" s="23" t="s">
        <v>7209</v>
      </c>
      <c r="E1921" s="32">
        <v/>
      </c>
      <c r="F1921" s="33">
        <v/>
      </c>
      <c r="G1921" s="34">
        <v/>
      </c>
      <c r="H1921" s="35">
        <v/>
      </c>
      <c r="I1921" s="36">
        <f/>
        <v/>
      </c>
      <c r="J1921" s="32">
        <v/>
      </c>
      <c r="K1921" s="32">
        <f/>
        <v/>
      </c>
      <c r="L1921" s="32" t="s">
        <v/>
      </c>
      <c r="M1921" s="32" t="s">
        <v/>
      </c>
      <c r="N1921" s="32" t="s">
        <v/>
      </c>
      <!--$VAR_NUOVA_CELLA_PREZZI$-->
    </row>
    <row r="1922" spans="1:16" ht="10.5" customHeight="1" thickTop="1" thickBot="1">
      <c r="B1922" s="32" t="s">
        <v/>
      </c>
      <c r="C1922" s="23" t="s">
        <v/>
      </c>
      <c r="D1922" s="23" t="s">
        <v>7210</v>
      </c>
      <c r="E1922" s="32">
        <v/>
      </c>
      <c r="F1922" s="33">
        <v>300.00</v>
      </c>
      <c r="G1922" s="34">
        <v/>
      </c>
      <c r="H1922" s="35">
        <v/>
      </c>
      <c r="I1922" s="36">
        <f>ROUND(PRODUCT(E1922:H1922),2)</f>
        <v>300.00</v>
      </c>
      <c r="J1922" s="32">
        <v/>
      </c>
      <c r="K1922" s="32">
        <f/>
        <v/>
      </c>
      <c r="L1922" s="32" t="s">
        <v/>
      </c>
      <c r="M1922" s="32" t="s">
        <v/>
      </c>
      <c r="N1922" s="32" t="s">
        <v/>
      </c>
      <!--$VAR_NUOVA_CELLA_PREZZI$-->
    </row>
    <row r="1923" spans="1:16" ht="10.5" customHeight="1" thickTop="1" thickBot="1">
      <c r="B1923" s="32" t="s">
        <v/>
      </c>
      <c r="C1923" s="23" t="s">
        <v/>
      </c>
      <c r="D1923" s="32" t="s">
        <v/>
      </c>
      <c r="E1923" s="32">
        <v/>
      </c>
      <c r="F1923" s="33">
        <v/>
      </c>
      <c r="G1923" s="34">
        <v/>
      </c>
      <c r="H1923" s="35">
        <v/>
      </c>
      <c r="I1923" s="36">
        <f/>
        <v/>
      </c>
      <c r="J1923" s="32">
        <v/>
      </c>
      <c r="K1923" s="32">
        <f/>
        <v/>
      </c>
      <c r="L1923" s="32" t="s">
        <v/>
      </c>
      <c r="M1923" s="32" t="s">
        <v/>
      </c>
      <c r="N1923" s="32" t="s">
        <v>7217</v>
      </c>
      <!--$VAR_NUOVA_CELLA_PREZZI$-->
    </row>
    <row r="1924" spans="1:16" ht="10.5" customHeight="1" thickTop="1" thickBot="1">
      <c r="B1924" s="32" t="s">
        <v/>
      </c>
      <c r="C1924" s="23" t="s">
        <v/>
      </c>
      <c r="D1924" s="32" t="s">
        <v>7218</v>
      </c>
      <c r="E1924" s="32">
        <v/>
      </c>
      <c r="F1924" s="33">
        <v/>
      </c>
      <c r="G1924" s="34">
        <v/>
      </c>
      <c r="H1924" s="35">
        <v/>
      </c>
      <c r="I1924" s="36">
        <f>ROUND(SUM(I1921:I1923),2)</f>
        <v>300.00</v>
      </c>
      <c r="J1924" s="32">
        <v>3.49</v>
      </c>
      <c r="K1924" s="32">
        <f>ROUND(PRODUCT(I1924:J1924),2)</f>
        <v>1047.00</v>
      </c>
      <c r="L1924" s="32" t="s">
        <v/>
      </c>
      <c r="M1924" s="32" t="s">
        <v/>
      </c>
      <c r="N1924" s="32" t="s">
        <v/>
      </c>
      <!--$VAR_NUOVA_CELLA_PREZZI$-->
    </row>
    <row r="1925" spans="1:16" ht="10.5" customHeight="1" thickTop="1" thickBot="1">
      <c r="B1925" s="32" t="s">
        <v/>
      </c>
      <c r="C1925" s="23" t="s">
        <v/>
      </c>
      <c r="D1925" s="32" t="s">
        <v>7224</v>
      </c>
      <c r="E1925" s="32">
        <v/>
      </c>
      <c r="F1925" s="33">
        <v/>
      </c>
      <c r="G1925" s="34">
        <v/>
      </c>
      <c r="H1925" s="35">
        <v/>
      </c>
      <c r="I1925" s="36">
        <f/>
        <v/>
      </c>
      <c r="J1925" s="32">
        <v/>
      </c>
      <c r="K1925" s="32">
        <f/>
        <v/>
      </c>
      <c r="L1925" s="32" t="s">
        <v/>
      </c>
      <c r="M1925" s="32" t="s">
        <v/>
      </c>
      <c r="N1925" s="32" t="s">
        <v/>
      </c>
      <!--$VAR_NUOVA_CELLA_PREZZI$-->
    </row>
    <row r="1926" spans="1:16" ht="42.8333333333333" customHeight="1" thickTop="1" thickBot="1">
      <c r="B1926" s="32" t="s">
        <v>7225</v>
      </c>
      <c r="C1926" s="23" t="s">
        <v>7226</v>
      </c>
      <c r="D1926" s="62" t="s">
        <v>7227</v>
      </c>
      <c r="E1926" s="32">
        <v/>
      </c>
      <c r="F1926" s="33">
        <v/>
      </c>
      <c r="G1926" s="34">
        <v/>
      </c>
      <c r="H1926" s="35">
        <v/>
      </c>
      <c r="I1926" s="36">
        <f/>
        <v/>
      </c>
      <c r="J1926" s="32">
        <v/>
      </c>
      <c r="K1926" s="32">
        <f/>
        <v/>
      </c>
      <c r="L1926" s="32" t="s">
        <v/>
      </c>
      <c r="M1926" s="32" t="s">
        <v/>
      </c>
      <c r="N1926" s="32" t="s">
        <v/>
      </c>
      <!--$VAR_NUOVA_CELLA_PREZZI$-->
    </row>
    <row r="1927" spans="1:16" ht="10.5" customHeight="1" thickTop="1" thickBot="1">
      <c r="B1927" s="32" t="s">
        <v/>
      </c>
      <c r="C1927" s="23" t="s">
        <v/>
      </c>
      <c r="D1927" s="23" t="s">
        <v>7228</v>
      </c>
      <c r="E1927" s="32">
        <v/>
      </c>
      <c r="F1927" s="33">
        <v/>
      </c>
      <c r="G1927" s="34">
        <v/>
      </c>
      <c r="H1927" s="35">
        <v/>
      </c>
      <c r="I1927" s="36">
        <f/>
        <v/>
      </c>
      <c r="J1927" s="32">
        <v/>
      </c>
      <c r="K1927" s="32">
        <f/>
        <v/>
      </c>
      <c r="L1927" s="32" t="s">
        <v/>
      </c>
      <c r="M1927" s="32" t="s">
        <v/>
      </c>
      <c r="N1927" s="32" t="s">
        <v/>
      </c>
      <!--$VAR_NUOVA_CELLA_PREZZI$-->
    </row>
    <row r="1928" spans="1:16" ht="10.5" customHeight="1" thickTop="1" thickBot="1">
      <c r="B1928" s="32" t="s">
        <v/>
      </c>
      <c r="C1928" s="23" t="s">
        <v/>
      </c>
      <c r="D1928" s="23" t="s">
        <v>7229</v>
      </c>
      <c r="E1928" s="32">
        <v/>
      </c>
      <c r="F1928" s="33">
        <v>80.00</v>
      </c>
      <c r="G1928" s="34">
        <v/>
      </c>
      <c r="H1928" s="35">
        <v/>
      </c>
      <c r="I1928" s="36">
        <f>ROUND(PRODUCT(E1928:H1928),2)</f>
        <v>80.00</v>
      </c>
      <c r="J1928" s="32">
        <v/>
      </c>
      <c r="K1928" s="32">
        <f/>
        <v/>
      </c>
      <c r="L1928" s="32" t="s">
        <v/>
      </c>
      <c r="M1928" s="32" t="s">
        <v/>
      </c>
      <c r="N1928" s="32" t="s">
        <v/>
      </c>
      <!--$VAR_NUOVA_CELLA_PREZZI$-->
    </row>
    <row r="1929" spans="1:16" ht="10.5" customHeight="1" thickTop="1" thickBot="1">
      <c r="B1929" s="32" t="s">
        <v/>
      </c>
      <c r="C1929" s="23" t="s">
        <v/>
      </c>
      <c r="D1929" s="32" t="s">
        <v/>
      </c>
      <c r="E1929" s="32">
        <v/>
      </c>
      <c r="F1929" s="33">
        <v/>
      </c>
      <c r="G1929" s="34">
        <v/>
      </c>
      <c r="H1929" s="35">
        <v/>
      </c>
      <c r="I1929" s="36">
        <f/>
        <v/>
      </c>
      <c r="J1929" s="32">
        <v/>
      </c>
      <c r="K1929" s="32">
        <f/>
        <v/>
      </c>
      <c r="L1929" s="32" t="s">
        <v/>
      </c>
      <c r="M1929" s="32" t="s">
        <v/>
      </c>
      <c r="N1929" s="32" t="s">
        <v>7236</v>
      </c>
      <!--$VAR_NUOVA_CELLA_PREZZI$-->
    </row>
    <row r="1930" spans="1:16" ht="10.5" customHeight="1" thickTop="1" thickBot="1">
      <c r="B1930" s="32" t="s">
        <v/>
      </c>
      <c r="C1930" s="23" t="s">
        <v/>
      </c>
      <c r="D1930" s="32" t="s">
        <v>7237</v>
      </c>
      <c r="E1930" s="32">
        <v/>
      </c>
      <c r="F1930" s="33">
        <v/>
      </c>
      <c r="G1930" s="34">
        <v/>
      </c>
      <c r="H1930" s="35">
        <v/>
      </c>
      <c r="I1930" s="36">
        <f>ROUND(SUM(I1927:I1929),2)</f>
        <v>80.00</v>
      </c>
      <c r="J1930" s="32">
        <v>12.13</v>
      </c>
      <c r="K1930" s="32">
        <f>ROUND(PRODUCT(I1930:J1930),2)</f>
        <v>970.40</v>
      </c>
      <c r="L1930" s="32" t="s">
        <v/>
      </c>
      <c r="M1930" s="32" t="s">
        <v/>
      </c>
      <c r="N1930" s="32" t="s">
        <v/>
      </c>
      <!--$VAR_NUOVA_CELLA_PREZZI$-->
    </row>
    <row r="1931" spans="1:16" ht="10.5" customHeight="1" thickTop="1" thickBot="1">
      <c r="B1931" s="32" t="s">
        <v/>
      </c>
      <c r="C1931" s="23" t="s">
        <v/>
      </c>
      <c r="D1931" s="32" t="s">
        <v>7243</v>
      </c>
      <c r="E1931" s="32">
        <v/>
      </c>
      <c r="F1931" s="33">
        <v/>
      </c>
      <c r="G1931" s="34">
        <v/>
      </c>
      <c r="H1931" s="35">
        <v/>
      </c>
      <c r="I1931" s="36">
        <f/>
        <v/>
      </c>
      <c r="J1931" s="32">
        <v/>
      </c>
      <c r="K1931" s="32">
        <f/>
        <v/>
      </c>
      <c r="L1931" s="32" t="s">
        <v/>
      </c>
      <c r="M1931" s="32" t="s">
        <v/>
      </c>
      <c r="N1931" s="32" t="s">
        <v/>
      </c>
      <!--$VAR_NUOVA_CELLA_PREZZI$-->
    </row>
    <row r="1932" spans="1:16" ht="42" customHeight="1" thickTop="1" thickBot="1">
      <c r="B1932" s="32" t="s">
        <v>7244</v>
      </c>
      <c r="C1932" s="23" t="s">
        <v>7245</v>
      </c>
      <c r="D1932" s="62" t="s">
        <v>7246</v>
      </c>
      <c r="E1932" s="32">
        <v/>
      </c>
      <c r="F1932" s="33">
        <v/>
      </c>
      <c r="G1932" s="34">
        <v/>
      </c>
      <c r="H1932" s="35">
        <v/>
      </c>
      <c r="I1932" s="36">
        <f/>
        <v/>
      </c>
      <c r="J1932" s="32">
        <v/>
      </c>
      <c r="K1932" s="32">
        <f/>
        <v/>
      </c>
      <c r="L1932" s="32" t="s">
        <v/>
      </c>
      <c r="M1932" s="32" t="s">
        <v/>
      </c>
      <c r="N1932" s="32" t="s">
        <v/>
      </c>
      <!--$VAR_NUOVA_CELLA_PREZZI$-->
    </row>
    <row r="1933" spans="1:16" ht="10.5" customHeight="1" thickTop="1" thickBot="1">
      <c r="B1933" s="32" t="s">
        <v/>
      </c>
      <c r="C1933" s="23" t="s">
        <v/>
      </c>
      <c r="D1933" s="23" t="s">
        <v>7247</v>
      </c>
      <c r="E1933" s="32">
        <v/>
      </c>
      <c r="F1933" s="33">
        <v/>
      </c>
      <c r="G1933" s="34">
        <v/>
      </c>
      <c r="H1933" s="35">
        <v/>
      </c>
      <c r="I1933" s="36">
        <f/>
        <v/>
      </c>
      <c r="J1933" s="32">
        <v/>
      </c>
      <c r="K1933" s="32">
        <f/>
        <v/>
      </c>
      <c r="L1933" s="32" t="s">
        <v/>
      </c>
      <c r="M1933" s="32" t="s">
        <v/>
      </c>
      <c r="N1933" s="32" t="s">
        <v/>
      </c>
      <!--$VAR_NUOVA_CELLA_PREZZI$-->
    </row>
    <row r="1934" spans="1:16" ht="10.5" customHeight="1" thickTop="1" thickBot="1">
      <c r="B1934" s="32" t="s">
        <v/>
      </c>
      <c r="C1934" s="23" t="s">
        <v/>
      </c>
      <c r="D1934" s="23" t="s">
        <v>7248</v>
      </c>
      <c r="E1934" s="32">
        <v>15.00</v>
      </c>
      <c r="F1934" s="33">
        <v/>
      </c>
      <c r="G1934" s="34">
        <v/>
      </c>
      <c r="H1934" s="35">
        <v/>
      </c>
      <c r="I1934" s="36">
        <f>ROUND(PRODUCT(E1934:H1934),2)</f>
        <v>15.00</v>
      </c>
      <c r="J1934" s="32">
        <v/>
      </c>
      <c r="K1934" s="32">
        <f/>
        <v/>
      </c>
      <c r="L1934" s="32" t="s">
        <v/>
      </c>
      <c r="M1934" s="32" t="s">
        <v/>
      </c>
      <c r="N1934" s="32" t="s">
        <v/>
      </c>
      <!--$VAR_NUOVA_CELLA_PREZZI$-->
    </row>
    <row r="1935" spans="1:16" ht="10.5" customHeight="1" thickTop="1" thickBot="1">
      <c r="B1935" s="32" t="s">
        <v/>
      </c>
      <c r="C1935" s="23" t="s">
        <v/>
      </c>
      <c r="D1935" s="32" t="s">
        <v/>
      </c>
      <c r="E1935" s="32">
        <v/>
      </c>
      <c r="F1935" s="33">
        <v/>
      </c>
      <c r="G1935" s="34">
        <v/>
      </c>
      <c r="H1935" s="35">
        <v/>
      </c>
      <c r="I1935" s="36">
        <f/>
        <v/>
      </c>
      <c r="J1935" s="32">
        <v/>
      </c>
      <c r="K1935" s="32">
        <f/>
        <v/>
      </c>
      <c r="L1935" s="32" t="s">
        <v/>
      </c>
      <c r="M1935" s="32" t="s">
        <v/>
      </c>
      <c r="N1935" s="32" t="s">
        <v>7255</v>
      </c>
      <!--$VAR_NUOVA_CELLA_PREZZI$-->
    </row>
    <row r="1936" spans="1:16" ht="10.5" customHeight="1" thickTop="1" thickBot="1">
      <c r="B1936" s="32" t="s">
        <v/>
      </c>
      <c r="C1936" s="23" t="s">
        <v/>
      </c>
      <c r="D1936" s="32" t="s">
        <v>7256</v>
      </c>
      <c r="E1936" s="32">
        <v/>
      </c>
      <c r="F1936" s="33">
        <v/>
      </c>
      <c r="G1936" s="34">
        <v/>
      </c>
      <c r="H1936" s="35">
        <v/>
      </c>
      <c r="I1936" s="36">
        <f>ROUND(SUM(I1933:I1935),2)</f>
        <v>15.00</v>
      </c>
      <c r="J1936" s="32">
        <v>12.74</v>
      </c>
      <c r="K1936" s="32">
        <f>ROUND(PRODUCT(I1936:J1936),2)</f>
        <v>191.10</v>
      </c>
      <c r="L1936" s="32" t="s">
        <v/>
      </c>
      <c r="M1936" s="32" t="s">
        <v/>
      </c>
      <c r="N1936" s="32" t="s">
        <v/>
      </c>
      <!--$VAR_NUOVA_CELLA_PREZZI$-->
    </row>
    <row r="1937" spans="1:16" ht="10.5" customHeight="1" thickTop="1" thickBot="1">
      <c r="B1937" s="32" t="s">
        <v/>
      </c>
      <c r="C1937" s="23" t="s">
        <v/>
      </c>
      <c r="D1937" s="32" t="s">
        <v>7262</v>
      </c>
      <c r="E1937" s="32">
        <v/>
      </c>
      <c r="F1937" s="33">
        <v/>
      </c>
      <c r="G1937" s="34">
        <v/>
      </c>
      <c r="H1937" s="35">
        <v/>
      </c>
      <c r="I1937" s="36">
        <f/>
        <v/>
      </c>
      <c r="J1937" s="32">
        <v/>
      </c>
      <c r="K1937" s="32">
        <f/>
        <v/>
      </c>
      <c r="L1937" s="32" t="s">
        <v/>
      </c>
      <c r="M1937" s="32" t="s">
        <v/>
      </c>
      <c r="N1937" s="32" t="s">
        <v/>
      </c>
      <!--$VAR_NUOVA_CELLA_PREZZI$-->
    </row>
    <row r="1938" spans="1:16" ht="36.5" customHeight="1" thickTop="1" thickBot="1">
      <c r="B1938" s="32" t="s">
        <v>7263</v>
      </c>
      <c r="C1938" s="23" t="s">
        <v>7264</v>
      </c>
      <c r="D1938" s="62" t="s">
        <v>7265</v>
      </c>
      <c r="E1938" s="32">
        <v/>
      </c>
      <c r="F1938" s="33">
        <v/>
      </c>
      <c r="G1938" s="34">
        <v/>
      </c>
      <c r="H1938" s="35">
        <v/>
      </c>
      <c r="I1938" s="36">
        <f/>
        <v/>
      </c>
      <c r="J1938" s="32">
        <v/>
      </c>
      <c r="K1938" s="32">
        <f/>
        <v/>
      </c>
      <c r="L1938" s="32" t="s">
        <v/>
      </c>
      <c r="M1938" s="32" t="s">
        <v/>
      </c>
      <c r="N1938" s="32" t="s">
        <v/>
      </c>
      <!--$VAR_NUOVA_CELLA_PREZZI$-->
    </row>
    <row r="1939" spans="1:16" ht="10.5" customHeight="1" thickTop="1" thickBot="1">
      <c r="B1939" s="32" t="s">
        <v/>
      </c>
      <c r="C1939" s="23" t="s">
        <v/>
      </c>
      <c r="D1939" s="23" t="s">
        <v>7266</v>
      </c>
      <c r="E1939" s="32">
        <v/>
      </c>
      <c r="F1939" s="33">
        <v/>
      </c>
      <c r="G1939" s="34">
        <v/>
      </c>
      <c r="H1939" s="35">
        <v/>
      </c>
      <c r="I1939" s="36">
        <f/>
        <v/>
      </c>
      <c r="J1939" s="32">
        <v/>
      </c>
      <c r="K1939" s="32">
        <f/>
        <v/>
      </c>
      <c r="L1939" s="32" t="s">
        <v/>
      </c>
      <c r="M1939" s="32" t="s">
        <v/>
      </c>
      <c r="N1939" s="32" t="s">
        <v/>
      </c>
      <!--$VAR_NUOVA_CELLA_PREZZI$-->
    </row>
    <row r="1940" spans="1:16" ht="10.5" customHeight="1" thickTop="1" thickBot="1">
      <c r="B1940" s="32" t="s">
        <v/>
      </c>
      <c r="C1940" s="23" t="s">
        <v/>
      </c>
      <c r="D1940" s="23" t="s">
        <v>7267</v>
      </c>
      <c r="E1940" s="32">
        <v>15.00</v>
      </c>
      <c r="F1940" s="33">
        <v/>
      </c>
      <c r="G1940" s="34">
        <v/>
      </c>
      <c r="H1940" s="35">
        <v/>
      </c>
      <c r="I1940" s="36">
        <f>ROUND(PRODUCT(E1940:H1940),2)</f>
        <v>15.00</v>
      </c>
      <c r="J1940" s="32">
        <v/>
      </c>
      <c r="K1940" s="32">
        <f/>
        <v/>
      </c>
      <c r="L1940" s="32" t="s">
        <v/>
      </c>
      <c r="M1940" s="32" t="s">
        <v/>
      </c>
      <c r="N1940" s="32" t="s">
        <v/>
      </c>
      <!--$VAR_NUOVA_CELLA_PREZZI$-->
    </row>
    <row r="1941" spans="1:16" ht="10.5" customHeight="1" thickTop="1" thickBot="1">
      <c r="B1941" s="32" t="s">
        <v/>
      </c>
      <c r="C1941" s="23" t="s">
        <v/>
      </c>
      <c r="D1941" s="32" t="s">
        <v/>
      </c>
      <c r="E1941" s="32">
        <v/>
      </c>
      <c r="F1941" s="33">
        <v/>
      </c>
      <c r="G1941" s="34">
        <v/>
      </c>
      <c r="H1941" s="35">
        <v/>
      </c>
      <c r="I1941" s="36">
        <f/>
        <v/>
      </c>
      <c r="J1941" s="32">
        <v/>
      </c>
      <c r="K1941" s="32">
        <f/>
        <v/>
      </c>
      <c r="L1941" s="32" t="s">
        <v/>
      </c>
      <c r="M1941" s="32" t="s">
        <v/>
      </c>
      <c r="N1941" s="32" t="s">
        <v>7274</v>
      </c>
      <!--$VAR_NUOVA_CELLA_PREZZI$-->
    </row>
    <row r="1942" spans="1:16" ht="10.5" customHeight="1" thickTop="1" thickBot="1">
      <c r="B1942" s="32" t="s">
        <v/>
      </c>
      <c r="C1942" s="23" t="s">
        <v/>
      </c>
      <c r="D1942" s="32" t="s">
        <v>7275</v>
      </c>
      <c r="E1942" s="32">
        <v/>
      </c>
      <c r="F1942" s="33">
        <v/>
      </c>
      <c r="G1942" s="34">
        <v/>
      </c>
      <c r="H1942" s="35">
        <v/>
      </c>
      <c r="I1942" s="36">
        <f>ROUND(SUM(I1939:I1941),2)</f>
        <v>15.00</v>
      </c>
      <c r="J1942" s="32">
        <v>18.14</v>
      </c>
      <c r="K1942" s="32">
        <f>ROUND(PRODUCT(I1942:J1942),2)</f>
        <v>272.10</v>
      </c>
      <c r="L1942" s="32" t="s">
        <v/>
      </c>
      <c r="M1942" s="32" t="s">
        <v/>
      </c>
      <c r="N1942" s="32" t="s">
        <v/>
      </c>
      <!--$VAR_NUOVA_CELLA_PREZZI$-->
    </row>
    <row r="1943" spans="1:16" ht="10.5" customHeight="1" thickTop="1" thickBot="1">
      <c r="B1943" s="32" t="s">
        <v/>
      </c>
      <c r="C1943" s="23" t="s">
        <v/>
      </c>
      <c r="D1943" s="32" t="s">
        <v>7281</v>
      </c>
      <c r="E1943" s="32">
        <v/>
      </c>
      <c r="F1943" s="33">
        <v/>
      </c>
      <c r="G1943" s="34">
        <v/>
      </c>
      <c r="H1943" s="35">
        <v/>
      </c>
      <c r="I1943" s="36">
        <f/>
        <v/>
      </c>
      <c r="J1943" s="32">
        <v/>
      </c>
      <c r="K1943" s="32">
        <f/>
        <v/>
      </c>
      <c r="L1943" s="32" t="s">
        <v/>
      </c>
      <c r="M1943" s="32" t="s">
        <v/>
      </c>
      <c r="N1943" s="32" t="s">
        <v/>
      </c>
      <!--$VAR_NUOVA_CELLA_PREZZI$-->
    </row>
    <row r="1944" spans="1:16" ht="147.333333333333" customHeight="1" thickTop="1" thickBot="1">
      <c r="B1944" s="32" t="s">
        <v>7282</v>
      </c>
      <c r="C1944" s="23" t="s">
        <v>7283</v>
      </c>
      <c r="D1944" s="62" t="s">
        <v>7284</v>
      </c>
      <c r="E1944" s="32">
        <v/>
      </c>
      <c r="F1944" s="33">
        <v/>
      </c>
      <c r="G1944" s="34">
        <v/>
      </c>
      <c r="H1944" s="35">
        <v/>
      </c>
      <c r="I1944" s="36">
        <f/>
        <v/>
      </c>
      <c r="J1944" s="32">
        <v/>
      </c>
      <c r="K1944" s="32">
        <f/>
        <v/>
      </c>
      <c r="L1944" s="32" t="s">
        <v/>
      </c>
      <c r="M1944" s="32" t="s">
        <v/>
      </c>
      <c r="N1944" s="32" t="s">
        <v/>
      </c>
      <!--$VAR_NUOVA_CELLA_PREZZI$-->
    </row>
    <row r="1945" spans="1:16" ht="10.5" customHeight="1" thickTop="1" thickBot="1">
      <c r="B1945" s="32" t="s">
        <v/>
      </c>
      <c r="C1945" s="23" t="s">
        <v/>
      </c>
      <c r="D1945" s="23" t="s">
        <v>7285</v>
      </c>
      <c r="E1945" s="32">
        <v/>
      </c>
      <c r="F1945" s="33">
        <v/>
      </c>
      <c r="G1945" s="34">
        <v/>
      </c>
      <c r="H1945" s="35">
        <v/>
      </c>
      <c r="I1945" s="36">
        <f/>
        <v/>
      </c>
      <c r="J1945" s="32">
        <v/>
      </c>
      <c r="K1945" s="32">
        <f/>
        <v/>
      </c>
      <c r="L1945" s="32" t="s">
        <v/>
      </c>
      <c r="M1945" s="32" t="s">
        <v/>
      </c>
      <c r="N1945" s="32" t="s">
        <v/>
      </c>
      <!--$VAR_NUOVA_CELLA_PREZZI$-->
    </row>
    <row r="1946" spans="1:16" ht="10.5" customHeight="1" thickTop="1" thickBot="1">
      <c r="B1946" s="32" t="s">
        <v/>
      </c>
      <c r="C1946" s="23" t="s">
        <v/>
      </c>
      <c r="D1946" s="23" t="s">
        <v>7286</v>
      </c>
      <c r="E1946" s="32">
        <v>1.00</v>
      </c>
      <c r="F1946" s="33">
        <v/>
      </c>
      <c r="G1946" s="34">
        <v/>
      </c>
      <c r="H1946" s="35">
        <v/>
      </c>
      <c r="I1946" s="36">
        <f>ROUND(PRODUCT(E1946:H1946),2)</f>
        <v>1.00</v>
      </c>
      <c r="J1946" s="32">
        <v/>
      </c>
      <c r="K1946" s="32">
        <f/>
        <v/>
      </c>
      <c r="L1946" s="32" t="s">
        <v/>
      </c>
      <c r="M1946" s="32" t="s">
        <v/>
      </c>
      <c r="N1946" s="32" t="s">
        <v/>
      </c>
      <!--$VAR_NUOVA_CELLA_PREZZI$-->
    </row>
    <row r="1947" spans="1:16" ht="10.5" customHeight="1" thickTop="1" thickBot="1">
      <c r="B1947" s="32" t="s">
        <v/>
      </c>
      <c r="C1947" s="23" t="s">
        <v/>
      </c>
      <c r="D1947" s="32" t="s">
        <v/>
      </c>
      <c r="E1947" s="32">
        <v/>
      </c>
      <c r="F1947" s="33">
        <v/>
      </c>
      <c r="G1947" s="34">
        <v/>
      </c>
      <c r="H1947" s="35">
        <v/>
      </c>
      <c r="I1947" s="36">
        <f/>
        <v/>
      </c>
      <c r="J1947" s="32">
        <v/>
      </c>
      <c r="K1947" s="32">
        <f/>
        <v/>
      </c>
      <c r="L1947" s="32" t="s">
        <v/>
      </c>
      <c r="M1947" s="32" t="s">
        <v/>
      </c>
      <c r="N1947" s="32" t="s">
        <v>7293</v>
      </c>
      <!--$VAR_NUOVA_CELLA_PREZZI$-->
    </row>
    <row r="1948" spans="1:16" ht="10.5" customHeight="1" thickTop="1" thickBot="1">
      <c r="B1948" s="32" t="s">
        <v/>
      </c>
      <c r="C1948" s="23" t="s">
        <v/>
      </c>
      <c r="D1948" s="32" t="s">
        <v>7294</v>
      </c>
      <c r="E1948" s="32">
        <v/>
      </c>
      <c r="F1948" s="33">
        <v/>
      </c>
      <c r="G1948" s="34">
        <v/>
      </c>
      <c r="H1948" s="35">
        <v/>
      </c>
      <c r="I1948" s="36">
        <f>ROUND(SUM(I1945:I1947),2)</f>
        <v>1.00</v>
      </c>
      <c r="J1948" s="32">
        <v>50.63</v>
      </c>
      <c r="K1948" s="32">
        <f>ROUND(PRODUCT(I1948:J1948),2)</f>
        <v>50.63</v>
      </c>
      <c r="L1948" s="32" t="s">
        <v/>
      </c>
      <c r="M1948" s="32" t="s">
        <v/>
      </c>
      <c r="N1948" s="32" t="s">
        <v/>
      </c>
      <!--$VAR_NUOVA_CELLA_PREZZI$-->
    </row>
    <row r="1949" spans="1:16" ht="10.5" customHeight="1" thickTop="1" thickBot="1">
      <c r="B1949" s="32" t="s">
        <v/>
      </c>
      <c r="C1949" s="23" t="s">
        <v/>
      </c>
      <c r="D1949" s="32" t="s">
        <v>7300</v>
      </c>
      <c r="E1949" s="32">
        <v/>
      </c>
      <c r="F1949" s="33">
        <v/>
      </c>
      <c r="G1949" s="34">
        <v/>
      </c>
      <c r="H1949" s="35">
        <v/>
      </c>
      <c r="I1949" s="36">
        <f/>
        <v/>
      </c>
      <c r="J1949" s="32">
        <v/>
      </c>
      <c r="K1949" s="32">
        <f/>
        <v/>
      </c>
      <c r="L1949" s="32" t="s">
        <v/>
      </c>
      <c r="M1949" s="32" t="s">
        <v/>
      </c>
      <c r="N1949" s="32" t="s">
        <v/>
      </c>
      <!--$VAR_NUOVA_CELLA_PREZZI$-->
    </row>
    <row r="1950" spans="1:16" ht="21.8333333333333" customHeight="1" thickTop="1" thickBot="1">
      <c r="B1950" s="32" t="s">
        <v>7301</v>
      </c>
      <c r="C1950" s="23" t="s">
        <v>7302</v>
      </c>
      <c r="D1950" s="62" t="s">
        <v>7303</v>
      </c>
      <c r="E1950" s="32">
        <v/>
      </c>
      <c r="F1950" s="33">
        <v/>
      </c>
      <c r="G1950" s="34">
        <v/>
      </c>
      <c r="H1950" s="35">
        <v/>
      </c>
      <c r="I1950" s="36">
        <f/>
        <v/>
      </c>
      <c r="J1950" s="32">
        <v/>
      </c>
      <c r="K1950" s="32">
        <f/>
        <v/>
      </c>
      <c r="L1950" s="32" t="s">
        <v/>
      </c>
      <c r="M1950" s="32" t="s">
        <v/>
      </c>
      <c r="N1950" s="32" t="s">
        <v/>
      </c>
      <!--$VAR_NUOVA_CELLA_PREZZI$-->
    </row>
    <row r="1951" spans="1:16" ht="10.5" customHeight="1" thickTop="1" thickBot="1">
      <c r="B1951" s="32" t="s">
        <v/>
      </c>
      <c r="C1951" s="23" t="s">
        <v/>
      </c>
      <c r="D1951" s="23" t="s">
        <v>7304</v>
      </c>
      <c r="E1951" s="32">
        <v/>
      </c>
      <c r="F1951" s="33">
        <v/>
      </c>
      <c r="G1951" s="34">
        <v/>
      </c>
      <c r="H1951" s="35">
        <v/>
      </c>
      <c r="I1951" s="36">
        <f/>
        <v/>
      </c>
      <c r="J1951" s="32">
        <v/>
      </c>
      <c r="K1951" s="32">
        <f/>
        <v/>
      </c>
      <c r="L1951" s="32" t="s">
        <v/>
      </c>
      <c r="M1951" s="32" t="s">
        <v/>
      </c>
      <c r="N1951" s="32" t="s">
        <v/>
      </c>
      <!--$VAR_NUOVA_CELLA_PREZZI$-->
    </row>
    <row r="1952" spans="1:16" ht="10.5" customHeight="1" thickTop="1" thickBot="1">
      <c r="B1952" s="32" t="s">
        <v/>
      </c>
      <c r="C1952" s="23" t="s">
        <v/>
      </c>
      <c r="D1952" s="23" t="s">
        <v>7305</v>
      </c>
      <c r="E1952" s="32">
        <v>1.00</v>
      </c>
      <c r="F1952" s="33">
        <v/>
      </c>
      <c r="G1952" s="34">
        <v/>
      </c>
      <c r="H1952" s="35">
        <v/>
      </c>
      <c r="I1952" s="36">
        <f>ROUND(PRODUCT(E1952:H1952),2)</f>
        <v>1.00</v>
      </c>
      <c r="J1952" s="32">
        <v/>
      </c>
      <c r="K1952" s="32">
        <f/>
        <v/>
      </c>
      <c r="L1952" s="32" t="s">
        <v/>
      </c>
      <c r="M1952" s="32" t="s">
        <v/>
      </c>
      <c r="N1952" s="32" t="s">
        <v/>
      </c>
      <!--$VAR_NUOVA_CELLA_PREZZI$-->
    </row>
    <row r="1953" spans="1:16" ht="10.5" customHeight="1" thickTop="1" thickBot="1">
      <c r="B1953" s="32" t="s">
        <v/>
      </c>
      <c r="C1953" s="23" t="s">
        <v/>
      </c>
      <c r="D1953" s="32" t="s">
        <v/>
      </c>
      <c r="E1953" s="32">
        <v/>
      </c>
      <c r="F1953" s="33">
        <v/>
      </c>
      <c r="G1953" s="34">
        <v/>
      </c>
      <c r="H1953" s="35">
        <v/>
      </c>
      <c r="I1953" s="36">
        <f/>
        <v/>
      </c>
      <c r="J1953" s="32">
        <v/>
      </c>
      <c r="K1953" s="32">
        <f/>
        <v/>
      </c>
      <c r="L1953" s="32" t="s">
        <v/>
      </c>
      <c r="M1953" s="32" t="s">
        <v/>
      </c>
      <c r="N1953" s="32" t="s">
        <v>7312</v>
      </c>
      <!--$VAR_NUOVA_CELLA_PREZZI$-->
    </row>
    <row r="1954" spans="1:16" ht="10.5" customHeight="1" thickTop="1" thickBot="1">
      <c r="B1954" s="32" t="s">
        <v/>
      </c>
      <c r="C1954" s="23" t="s">
        <v/>
      </c>
      <c r="D1954" s="32" t="s">
        <v>7313</v>
      </c>
      <c r="E1954" s="32">
        <v/>
      </c>
      <c r="F1954" s="33">
        <v/>
      </c>
      <c r="G1954" s="34">
        <v/>
      </c>
      <c r="H1954" s="35">
        <v/>
      </c>
      <c r="I1954" s="36">
        <f>ROUND(SUM(I1951:I1953),2)</f>
        <v>1.00</v>
      </c>
      <c r="J1954" s="32">
        <v>251.31</v>
      </c>
      <c r="K1954" s="32">
        <f>ROUND(PRODUCT(I1954:J1954),2)</f>
        <v>251.31</v>
      </c>
      <c r="L1954" s="32" t="s">
        <v/>
      </c>
      <c r="M1954" s="32" t="s">
        <v/>
      </c>
      <c r="N1954" s="32" t="s">
        <v/>
      </c>
      <!--$VAR_NUOVA_CELLA_PREZZI$-->
    </row>
    <row r="1955" spans="1:16" ht="10.5" customHeight="1" thickTop="1" thickBot="1">
      <c r="B1955" s="32" t="s">
        <v/>
      </c>
      <c r="C1955" s="23" t="s">
        <v/>
      </c>
      <c r="D1955" s="32" t="s">
        <v>7319</v>
      </c>
      <c r="E1955" s="32">
        <v/>
      </c>
      <c r="F1955" s="33">
        <v/>
      </c>
      <c r="G1955" s="34">
        <v/>
      </c>
      <c r="H1955" s="35">
        <v/>
      </c>
      <c r="I1955" s="36">
        <f/>
        <v/>
      </c>
      <c r="J1955" s="32">
        <v/>
      </c>
      <c r="K1955" s="32">
        <f/>
        <v/>
      </c>
      <c r="L1955" s="32" t="s">
        <v/>
      </c>
      <c r="M1955" s="32" t="s">
        <v/>
      </c>
      <c r="N1955" s="32" t="s">
        <v/>
      </c>
      <!--$VAR_NUOVA_CELLA_PREZZI$-->
    </row>
    <row r="1956" spans="1:16" ht="29.5" customHeight="1" thickTop="1" thickBot="1">
      <c r="B1956" s="32" t="s">
        <v>7320</v>
      </c>
      <c r="C1956" s="23" t="s">
        <v>7321</v>
      </c>
      <c r="D1956" s="62" t="s">
        <v>7322</v>
      </c>
      <c r="E1956" s="32">
        <v/>
      </c>
      <c r="F1956" s="33">
        <v/>
      </c>
      <c r="G1956" s="34">
        <v/>
      </c>
      <c r="H1956" s="35">
        <v/>
      </c>
      <c r="I1956" s="36">
        <f/>
        <v/>
      </c>
      <c r="J1956" s="32">
        <v/>
      </c>
      <c r="K1956" s="32">
        <f/>
        <v/>
      </c>
      <c r="L1956" s="32" t="s">
        <v/>
      </c>
      <c r="M1956" s="32" t="s">
        <v/>
      </c>
      <c r="N1956" s="32" t="s">
        <v/>
      </c>
      <!--$VAR_NUOVA_CELLA_PREZZI$-->
    </row>
    <row r="1957" spans="1:16" ht="10.5" customHeight="1" thickTop="1" thickBot="1">
      <c r="B1957" s="32" t="s">
        <v/>
      </c>
      <c r="C1957" s="23" t="s">
        <v/>
      </c>
      <c r="D1957" s="23" t="s">
        <v>7323</v>
      </c>
      <c r="E1957" s="32">
        <v/>
      </c>
      <c r="F1957" s="33">
        <v/>
      </c>
      <c r="G1957" s="34">
        <v/>
      </c>
      <c r="H1957" s="35">
        <v/>
      </c>
      <c r="I1957" s="36">
        <f/>
        <v/>
      </c>
      <c r="J1957" s="32">
        <v/>
      </c>
      <c r="K1957" s="32">
        <f/>
        <v/>
      </c>
      <c r="L1957" s="32" t="s">
        <v/>
      </c>
      <c r="M1957" s="32" t="s">
        <v/>
      </c>
      <c r="N1957" s="32" t="s">
        <v/>
      </c>
      <!--$VAR_NUOVA_CELLA_PREZZI$-->
    </row>
    <row r="1958" spans="1:16" ht="10.5" customHeight="1" thickTop="1" thickBot="1">
      <c r="B1958" s="32" t="s">
        <v/>
      </c>
      <c r="C1958" s="23" t="s">
        <v/>
      </c>
      <c r="D1958" s="23" t="s">
        <v>7324</v>
      </c>
      <c r="E1958" s="32">
        <v>5.00</v>
      </c>
      <c r="F1958" s="33">
        <v/>
      </c>
      <c r="G1958" s="34">
        <v/>
      </c>
      <c r="H1958" s="35">
        <v/>
      </c>
      <c r="I1958" s="36">
        <f>ROUND(PRODUCT(E1958:H1958),2)</f>
        <v>5.00</v>
      </c>
      <c r="J1958" s="32">
        <v/>
      </c>
      <c r="K1958" s="32">
        <f/>
        <v/>
      </c>
      <c r="L1958" s="32" t="s">
        <v/>
      </c>
      <c r="M1958" s="32" t="s">
        <v/>
      </c>
      <c r="N1958" s="32" t="s">
        <v/>
      </c>
      <!--$VAR_NUOVA_CELLA_PREZZI$-->
    </row>
    <row r="1959" spans="1:16" ht="10.5" customHeight="1" thickTop="1" thickBot="1">
      <c r="B1959" s="32" t="s">
        <v/>
      </c>
      <c r="C1959" s="23" t="s">
        <v/>
      </c>
      <c r="D1959" s="32" t="s">
        <v/>
      </c>
      <c r="E1959" s="32">
        <v/>
      </c>
      <c r="F1959" s="33">
        <v/>
      </c>
      <c r="G1959" s="34">
        <v/>
      </c>
      <c r="H1959" s="35">
        <v/>
      </c>
      <c r="I1959" s="36">
        <f/>
        <v/>
      </c>
      <c r="J1959" s="32">
        <v/>
      </c>
      <c r="K1959" s="32">
        <f/>
        <v/>
      </c>
      <c r="L1959" s="32" t="s">
        <v/>
      </c>
      <c r="M1959" s="32" t="s">
        <v/>
      </c>
      <c r="N1959" s="32" t="s">
        <v>7331</v>
      </c>
      <!--$VAR_NUOVA_CELLA_PREZZI$-->
    </row>
    <row r="1960" spans="1:16" ht="10.5" customHeight="1" thickTop="1" thickBot="1">
      <c r="B1960" s="32" t="s">
        <v/>
      </c>
      <c r="C1960" s="23" t="s">
        <v/>
      </c>
      <c r="D1960" s="32" t="s">
        <v>7332</v>
      </c>
      <c r="E1960" s="32">
        <v/>
      </c>
      <c r="F1960" s="33">
        <v/>
      </c>
      <c r="G1960" s="34">
        <v/>
      </c>
      <c r="H1960" s="35">
        <v/>
      </c>
      <c r="I1960" s="36">
        <f>ROUND(SUM(I1957:I1959),2)</f>
        <v>5.00</v>
      </c>
      <c r="J1960" s="32">
        <v>74.78</v>
      </c>
      <c r="K1960" s="32">
        <f>ROUND(PRODUCT(I1960:J1960),2)</f>
        <v>373.90</v>
      </c>
      <c r="L1960" s="32" t="s">
        <v/>
      </c>
      <c r="M1960" s="32" t="s">
        <v/>
      </c>
      <c r="N1960" s="32" t="s">
        <v/>
      </c>
      <!--$VAR_NUOVA_CELLA_PREZZI$-->
    </row>
    <row r="1961" spans="1:16" ht="10.5" customHeight="1" thickTop="1" thickBot="1">
      <c r="B1961" s="32" t="s">
        <v/>
      </c>
      <c r="C1961" s="23" t="s">
        <v/>
      </c>
      <c r="D1961" s="32" t="s">
        <v>7338</v>
      </c>
      <c r="E1961" s="32">
        <v/>
      </c>
      <c r="F1961" s="33">
        <v/>
      </c>
      <c r="G1961" s="34">
        <v/>
      </c>
      <c r="H1961" s="35">
        <v/>
      </c>
      <c r="I1961" s="36">
        <f/>
        <v/>
      </c>
      <c r="J1961" s="32">
        <v/>
      </c>
      <c r="K1961" s="32">
        <f/>
        <v/>
      </c>
      <c r="L1961" s="32" t="s">
        <v/>
      </c>
      <c r="M1961" s="32" t="s">
        <v/>
      </c>
      <c r="N1961" s="32" t="s">
        <v/>
      </c>
      <!--$VAR_NUOVA_CELLA_PREZZI$-->
    </row>
    <row r="1962" spans="1:16" ht="34.6666666666667" customHeight="1" thickTop="1" thickBot="1">
      <c r="B1962" s="32" t="s">
        <v>7339</v>
      </c>
      <c r="C1962" s="23" t="s">
        <v>7340</v>
      </c>
      <c r="D1962" s="62" t="s">
        <v>7341</v>
      </c>
      <c r="E1962" s="32">
        <v/>
      </c>
      <c r="F1962" s="33">
        <v/>
      </c>
      <c r="G1962" s="34">
        <v/>
      </c>
      <c r="H1962" s="35">
        <v/>
      </c>
      <c r="I1962" s="36">
        <f/>
        <v/>
      </c>
      <c r="J1962" s="32">
        <v/>
      </c>
      <c r="K1962" s="32">
        <f/>
        <v/>
      </c>
      <c r="L1962" s="32" t="s">
        <v/>
      </c>
      <c r="M1962" s="32" t="s">
        <v/>
      </c>
      <c r="N1962" s="32" t="s">
        <v/>
      </c>
      <!--$VAR_NUOVA_CELLA_PREZZI$-->
    </row>
    <row r="1963" spans="1:16" ht="10.5" customHeight="1" thickTop="1" thickBot="1">
      <c r="B1963" s="32" t="s">
        <v/>
      </c>
      <c r="C1963" s="23" t="s">
        <v/>
      </c>
      <c r="D1963" s="23" t="s">
        <v>7342</v>
      </c>
      <c r="E1963" s="32">
        <v/>
      </c>
      <c r="F1963" s="33">
        <v/>
      </c>
      <c r="G1963" s="34">
        <v/>
      </c>
      <c r="H1963" s="35">
        <v/>
      </c>
      <c r="I1963" s="36">
        <f/>
        <v/>
      </c>
      <c r="J1963" s="32">
        <v/>
      </c>
      <c r="K1963" s="32">
        <f/>
        <v/>
      </c>
      <c r="L1963" s="32" t="s">
        <v/>
      </c>
      <c r="M1963" s="32" t="s">
        <v/>
      </c>
      <c r="N1963" s="32" t="s">
        <v/>
      </c>
      <!--$VAR_NUOVA_CELLA_PREZZI$-->
    </row>
    <row r="1964" spans="1:16" ht="10.5" customHeight="1" thickTop="1" thickBot="1">
      <c r="B1964" s="32" t="s">
        <v/>
      </c>
      <c r="C1964" s="23" t="s">
        <v/>
      </c>
      <c r="D1964" s="23" t="s">
        <v>7343</v>
      </c>
      <c r="E1964" s="32">
        <v>1.00</v>
      </c>
      <c r="F1964" s="33">
        <v/>
      </c>
      <c r="G1964" s="34">
        <v/>
      </c>
      <c r="H1964" s="35">
        <v/>
      </c>
      <c r="I1964" s="36">
        <f>ROUND(PRODUCT(E1964:H1964),2)</f>
        <v>1.00</v>
      </c>
      <c r="J1964" s="32">
        <v/>
      </c>
      <c r="K1964" s="32">
        <f/>
        <v/>
      </c>
      <c r="L1964" s="32" t="s">
        <v/>
      </c>
      <c r="M1964" s="32" t="s">
        <v/>
      </c>
      <c r="N1964" s="32" t="s">
        <v/>
      </c>
      <!--$VAR_NUOVA_CELLA_PREZZI$-->
    </row>
    <row r="1965" spans="1:16" ht="10.5" customHeight="1" thickTop="1" thickBot="1">
      <c r="B1965" s="32" t="s">
        <v/>
      </c>
      <c r="C1965" s="23" t="s">
        <v/>
      </c>
      <c r="D1965" s="32" t="s">
        <v/>
      </c>
      <c r="E1965" s="32">
        <v/>
      </c>
      <c r="F1965" s="33">
        <v/>
      </c>
      <c r="G1965" s="34">
        <v/>
      </c>
      <c r="H1965" s="35">
        <v/>
      </c>
      <c r="I1965" s="36">
        <f/>
        <v/>
      </c>
      <c r="J1965" s="32">
        <v/>
      </c>
      <c r="K1965" s="32">
        <f/>
        <v/>
      </c>
      <c r="L1965" s="32" t="s">
        <v/>
      </c>
      <c r="M1965" s="32" t="s">
        <v/>
      </c>
      <c r="N1965" s="32" t="s">
        <v>7350</v>
      </c>
      <!--$VAR_NUOVA_CELLA_PREZZI$-->
    </row>
    <row r="1966" spans="1:16" ht="10.5" customHeight="1" thickTop="1" thickBot="1">
      <c r="B1966" s="32" t="s">
        <v/>
      </c>
      <c r="C1966" s="23" t="s">
        <v/>
      </c>
      <c r="D1966" s="32" t="s">
        <v>7351</v>
      </c>
      <c r="E1966" s="32">
        <v/>
      </c>
      <c r="F1966" s="33">
        <v/>
      </c>
      <c r="G1966" s="34">
        <v/>
      </c>
      <c r="H1966" s="35">
        <v/>
      </c>
      <c r="I1966" s="36">
        <f>ROUND(SUM(I1963:I1965),2)</f>
        <v>1.00</v>
      </c>
      <c r="J1966" s="32">
        <v>4752.07</v>
      </c>
      <c r="K1966" s="32">
        <f>ROUND(PRODUCT(I1966:J1966),2)</f>
        <v>4752.07</v>
      </c>
      <c r="L1966" s="32" t="s">
        <v/>
      </c>
      <c r="M1966" s="32" t="s">
        <v/>
      </c>
      <c r="N1966" s="32" t="s">
        <v/>
      </c>
      <!--$VAR_NUOVA_CELLA_PREZZI$-->
    </row>
    <row r="1967" spans="1:16" ht="10.5" customHeight="1" thickTop="1" thickBot="1">
      <c r="B1967" s="32" t="s">
        <v/>
      </c>
      <c r="C1967" s="23" t="s">
        <v/>
      </c>
      <c r="D1967" s="32" t="s">
        <v>7357</v>
      </c>
      <c r="E1967" s="32">
        <v/>
      </c>
      <c r="F1967" s="33">
        <v/>
      </c>
      <c r="G1967" s="34">
        <v/>
      </c>
      <c r="H1967" s="35">
        <v/>
      </c>
      <c r="I1967" s="36">
        <f/>
        <v/>
      </c>
      <c r="J1967" s="32">
        <v/>
      </c>
      <c r="K1967" s="32">
        <f/>
        <v/>
      </c>
      <c r="L1967" s="32" t="s">
        <v/>
      </c>
      <c r="M1967" s="32" t="s">
        <v/>
      </c>
      <c r="N1967" s="32" t="s">
        <v/>
      </c>
      <!--$VAR_NUOVA_CELLA_PREZZI$-->
    </row>
    <row r="1968" spans="1:16" ht="33" customHeight="1" thickTop="1" thickBot="1">
      <c r="B1968" s="32" t="s">
        <v>7358</v>
      </c>
      <c r="C1968" s="23" t="s">
        <v>7359</v>
      </c>
      <c r="D1968" s="62" t="s">
        <v>7360</v>
      </c>
      <c r="E1968" s="32">
        <v/>
      </c>
      <c r="F1968" s="33">
        <v/>
      </c>
      <c r="G1968" s="34">
        <v/>
      </c>
      <c r="H1968" s="35">
        <v/>
      </c>
      <c r="I1968" s="36">
        <f/>
        <v/>
      </c>
      <c r="J1968" s="32">
        <v/>
      </c>
      <c r="K1968" s="32">
        <f/>
        <v/>
      </c>
      <c r="L1968" s="32" t="s">
        <v/>
      </c>
      <c r="M1968" s="32" t="s">
        <v/>
      </c>
      <c r="N1968" s="32" t="s">
        <v/>
      </c>
      <!--$VAR_NUOVA_CELLA_PREZZI$-->
    </row>
    <row r="1969" spans="1:16" ht="10.5" customHeight="1" thickTop="1" thickBot="1">
      <c r="B1969" s="32" t="s">
        <v/>
      </c>
      <c r="C1969" s="23" t="s">
        <v/>
      </c>
      <c r="D1969" s="23" t="s">
        <v>7361</v>
      </c>
      <c r="E1969" s="32">
        <v/>
      </c>
      <c r="F1969" s="33">
        <v/>
      </c>
      <c r="G1969" s="34">
        <v/>
      </c>
      <c r="H1969" s="35">
        <v/>
      </c>
      <c r="I1969" s="36">
        <f/>
        <v/>
      </c>
      <c r="J1969" s="32">
        <v/>
      </c>
      <c r="K1969" s="32">
        <f/>
        <v/>
      </c>
      <c r="L1969" s="32" t="s">
        <v/>
      </c>
      <c r="M1969" s="32" t="s">
        <v/>
      </c>
      <c r="N1969" s="32" t="s">
        <v/>
      </c>
      <!--$VAR_NUOVA_CELLA_PREZZI$-->
    </row>
    <row r="1970" spans="1:16" ht="10.5" customHeight="1" thickTop="1" thickBot="1">
      <c r="B1970" s="32" t="s">
        <v/>
      </c>
      <c r="C1970" s="23" t="s">
        <v/>
      </c>
      <c r="D1970" s="23" t="s">
        <v>7362</v>
      </c>
      <c r="E1970" s="32">
        <v>30.00</v>
      </c>
      <c r="F1970" s="33">
        <v/>
      </c>
      <c r="G1970" s="34">
        <v/>
      </c>
      <c r="H1970" s="35">
        <v/>
      </c>
      <c r="I1970" s="36">
        <f>ROUND(PRODUCT(E1970:H1970),2)</f>
        <v>30.00</v>
      </c>
      <c r="J1970" s="32">
        <v/>
      </c>
      <c r="K1970" s="32">
        <f/>
        <v/>
      </c>
      <c r="L1970" s="32" t="s">
        <v/>
      </c>
      <c r="M1970" s="32" t="s">
        <v/>
      </c>
      <c r="N1970" s="32" t="s">
        <v/>
      </c>
      <!--$VAR_NUOVA_CELLA_PREZZI$-->
    </row>
    <row r="1971" spans="1:16" ht="10.5" customHeight="1" thickTop="1" thickBot="1">
      <c r="B1971" s="32" t="s">
        <v/>
      </c>
      <c r="C1971" s="23" t="s">
        <v/>
      </c>
      <c r="D1971" s="32" t="s">
        <v/>
      </c>
      <c r="E1971" s="32">
        <v/>
      </c>
      <c r="F1971" s="33">
        <v/>
      </c>
      <c r="G1971" s="34">
        <v/>
      </c>
      <c r="H1971" s="35">
        <v/>
      </c>
      <c r="I1971" s="36">
        <f/>
        <v/>
      </c>
      <c r="J1971" s="32">
        <v/>
      </c>
      <c r="K1971" s="32">
        <f/>
        <v/>
      </c>
      <c r="L1971" s="32" t="s">
        <v/>
      </c>
      <c r="M1971" s="32" t="s">
        <v/>
      </c>
      <c r="N1971" s="32" t="s">
        <v>7369</v>
      </c>
      <!--$VAR_NUOVA_CELLA_PREZZI$-->
    </row>
    <row r="1972" spans="1:16" ht="10.5" customHeight="1" thickTop="1" thickBot="1">
      <c r="B1972" s="32" t="s">
        <v/>
      </c>
      <c r="C1972" s="23" t="s">
        <v/>
      </c>
      <c r="D1972" s="32" t="s">
        <v>7370</v>
      </c>
      <c r="E1972" s="32">
        <v/>
      </c>
      <c r="F1972" s="33">
        <v/>
      </c>
      <c r="G1972" s="34">
        <v/>
      </c>
      <c r="H1972" s="35">
        <v/>
      </c>
      <c r="I1972" s="36">
        <f>ROUND(SUM(I1969:I1971),2)</f>
        <v>30.00</v>
      </c>
      <c r="J1972" s="32">
        <v>479.97</v>
      </c>
      <c r="K1972" s="32">
        <f>ROUND(PRODUCT(I1972:J1972),2)</f>
        <v>14399.10</v>
      </c>
      <c r="L1972" s="32" t="s">
        <v/>
      </c>
      <c r="M1972" s="32" t="s">
        <v/>
      </c>
      <c r="N1972" s="32" t="s">
        <v/>
      </c>
      <!--$VAR_NUOVA_CELLA_PREZZI$-->
    </row>
    <row r="1973" spans="1:16" ht="10.5" customHeight="1" thickTop="1" thickBot="1">
      <c r="B1973" s="32" t="s">
        <v/>
      </c>
      <c r="C1973" s="23" t="s">
        <v/>
      </c>
      <c r="D1973" s="32" t="s">
        <v>7376</v>
      </c>
      <c r="E1973" s="32">
        <v/>
      </c>
      <c r="F1973" s="33">
        <v/>
      </c>
      <c r="G1973" s="34">
        <v/>
      </c>
      <c r="H1973" s="35">
        <v/>
      </c>
      <c r="I1973" s="36">
        <f/>
        <v/>
      </c>
      <c r="J1973" s="32">
        <v/>
      </c>
      <c r="K1973" s="32">
        <f/>
        <v/>
      </c>
      <c r="L1973" s="32" t="s">
        <v/>
      </c>
      <c r="M1973" s="32" t="s">
        <v/>
      </c>
      <c r="N1973" s="32" t="s">
        <v/>
      </c>
      <!--$VAR_NUOVA_CELLA_PREZZI$-->
    </row>
    <row r="1974" spans="1:16" ht="33.8333333333333" customHeight="1" thickTop="1" thickBot="1">
      <c r="B1974" s="32" t="s">
        <v>7377</v>
      </c>
      <c r="C1974" s="23" t="s">
        <v>7378</v>
      </c>
      <c r="D1974" s="62" t="s">
        <v>7379</v>
      </c>
      <c r="E1974" s="32">
        <v/>
      </c>
      <c r="F1974" s="33">
        <v/>
      </c>
      <c r="G1974" s="34">
        <v/>
      </c>
      <c r="H1974" s="35">
        <v/>
      </c>
      <c r="I1974" s="36">
        <f/>
        <v/>
      </c>
      <c r="J1974" s="32">
        <v/>
      </c>
      <c r="K1974" s="32">
        <f/>
        <v/>
      </c>
      <c r="L1974" s="32" t="s">
        <v/>
      </c>
      <c r="M1974" s="32" t="s">
        <v/>
      </c>
      <c r="N1974" s="32" t="s">
        <v/>
      </c>
      <!--$VAR_NUOVA_CELLA_PREZZI$-->
    </row>
    <row r="1975" spans="1:16" ht="10.5" customHeight="1" thickTop="1" thickBot="1">
      <c r="B1975" s="32" t="s">
        <v/>
      </c>
      <c r="C1975" s="23" t="s">
        <v/>
      </c>
      <c r="D1975" s="23" t="s">
        <v>7380</v>
      </c>
      <c r="E1975" s="32">
        <v/>
      </c>
      <c r="F1975" s="33">
        <v/>
      </c>
      <c r="G1975" s="34">
        <v/>
      </c>
      <c r="H1975" s="35">
        <v/>
      </c>
      <c r="I1975" s="36">
        <f/>
        <v/>
      </c>
      <c r="J1975" s="32">
        <v/>
      </c>
      <c r="K1975" s="32">
        <f/>
        <v/>
      </c>
      <c r="L1975" s="32" t="s">
        <v/>
      </c>
      <c r="M1975" s="32" t="s">
        <v/>
      </c>
      <c r="N1975" s="32" t="s">
        <v/>
      </c>
      <!--$VAR_NUOVA_CELLA_PREZZI$-->
    </row>
    <row r="1976" spans="1:16" ht="10.5" customHeight="1" thickTop="1" thickBot="1">
      <c r="B1976" s="32" t="s">
        <v/>
      </c>
      <c r="C1976" s="23" t="s">
        <v/>
      </c>
      <c r="D1976" s="23" t="s">
        <v>7381</v>
      </c>
      <c r="E1976" s="32">
        <v>36.00</v>
      </c>
      <c r="F1976" s="33">
        <v/>
      </c>
      <c r="G1976" s="34">
        <v/>
      </c>
      <c r="H1976" s="35">
        <v/>
      </c>
      <c r="I1976" s="36">
        <f>ROUND(PRODUCT(E1976:H1976),2)</f>
        <v>36.00</v>
      </c>
      <c r="J1976" s="32">
        <v/>
      </c>
      <c r="K1976" s="32">
        <f/>
        <v/>
      </c>
      <c r="L1976" s="32" t="s">
        <v/>
      </c>
      <c r="M1976" s="32" t="s">
        <v/>
      </c>
      <c r="N1976" s="32" t="s">
        <v/>
      </c>
      <!--$VAR_NUOVA_CELLA_PREZZI$-->
    </row>
    <row r="1977" spans="1:16" ht="10.5" customHeight="1" thickTop="1" thickBot="1">
      <c r="B1977" s="32" t="s">
        <v/>
      </c>
      <c r="C1977" s="23" t="s">
        <v/>
      </c>
      <c r="D1977" s="32" t="s">
        <v/>
      </c>
      <c r="E1977" s="32">
        <v/>
      </c>
      <c r="F1977" s="33">
        <v/>
      </c>
      <c r="G1977" s="34">
        <v/>
      </c>
      <c r="H1977" s="35">
        <v/>
      </c>
      <c r="I1977" s="36">
        <f/>
        <v/>
      </c>
      <c r="J1977" s="32">
        <v/>
      </c>
      <c r="K1977" s="32">
        <f/>
        <v/>
      </c>
      <c r="L1977" s="32" t="s">
        <v/>
      </c>
      <c r="M1977" s="32" t="s">
        <v/>
      </c>
      <c r="N1977" s="32" t="s">
        <v>7388</v>
      </c>
      <!--$VAR_NUOVA_CELLA_PREZZI$-->
    </row>
    <row r="1978" spans="1:16" ht="10.5" customHeight="1" thickTop="1" thickBot="1">
      <c r="B1978" s="32" t="s">
        <v/>
      </c>
      <c r="C1978" s="23" t="s">
        <v/>
      </c>
      <c r="D1978" s="32" t="s">
        <v>7389</v>
      </c>
      <c r="E1978" s="32">
        <v/>
      </c>
      <c r="F1978" s="33">
        <v/>
      </c>
      <c r="G1978" s="34">
        <v/>
      </c>
      <c r="H1978" s="35">
        <v/>
      </c>
      <c r="I1978" s="36">
        <f>ROUND(SUM(I1975:I1977),2)</f>
        <v>36.00</v>
      </c>
      <c r="J1978" s="32">
        <v>652.91</v>
      </c>
      <c r="K1978" s="32">
        <f>ROUND(PRODUCT(I1978:J1978),2)</f>
        <v>23504.76</v>
      </c>
      <c r="L1978" s="32" t="s">
        <v/>
      </c>
      <c r="M1978" s="32" t="s">
        <v/>
      </c>
      <c r="N1978" s="32" t="s">
        <v/>
      </c>
      <!--$VAR_NUOVA_CELLA_PREZZI$-->
    </row>
    <row r="1979" spans="1:16" ht="10.5" customHeight="1" thickTop="1" thickBot="1">
      <c r="B1979" s="32" t="s">
        <v/>
      </c>
      <c r="C1979" s="23" t="s">
        <v/>
      </c>
      <c r="D1979" s="32" t="s">
        <v>7395</v>
      </c>
      <c r="E1979" s="32">
        <v/>
      </c>
      <c r="F1979" s="33">
        <v/>
      </c>
      <c r="G1979" s="34">
        <v/>
      </c>
      <c r="H1979" s="35">
        <v/>
      </c>
      <c r="I1979" s="36">
        <f/>
        <v/>
      </c>
      <c r="J1979" s="32">
        <v/>
      </c>
      <c r="K1979" s="32">
        <f/>
        <v/>
      </c>
      <c r="L1979" s="32" t="s">
        <v/>
      </c>
      <c r="M1979" s="32" t="s">
        <v/>
      </c>
      <c r="N1979" s="32" t="s">
        <v/>
      </c>
      <!--$VAR_NUOVA_CELLA_PREZZI$-->
    </row>
    <row r="1980" spans="1:16" ht="33.5" customHeight="1" thickTop="1" thickBot="1">
      <c r="B1980" s="32" t="s">
        <v>7396</v>
      </c>
      <c r="C1980" s="23" t="s">
        <v>7397</v>
      </c>
      <c r="D1980" s="62" t="s">
        <v>7398</v>
      </c>
      <c r="E1980" s="32">
        <v/>
      </c>
      <c r="F1980" s="33">
        <v/>
      </c>
      <c r="G1980" s="34">
        <v/>
      </c>
      <c r="H1980" s="35">
        <v/>
      </c>
      <c r="I1980" s="36">
        <f/>
        <v/>
      </c>
      <c r="J1980" s="32">
        <v/>
      </c>
      <c r="K1980" s="32">
        <f/>
        <v/>
      </c>
      <c r="L1980" s="32" t="s">
        <v/>
      </c>
      <c r="M1980" s="32" t="s">
        <v/>
      </c>
      <c r="N1980" s="32" t="s">
        <v/>
      </c>
      <!--$VAR_NUOVA_CELLA_PREZZI$-->
    </row>
    <row r="1981" spans="1:16" ht="10.5" customHeight="1" thickTop="1" thickBot="1">
      <c r="B1981" s="32" t="s">
        <v/>
      </c>
      <c r="C1981" s="23" t="s">
        <v/>
      </c>
      <c r="D1981" s="23" t="s">
        <v>7399</v>
      </c>
      <c r="E1981" s="32">
        <v/>
      </c>
      <c r="F1981" s="33">
        <v/>
      </c>
      <c r="G1981" s="34">
        <v/>
      </c>
      <c r="H1981" s="35">
        <v/>
      </c>
      <c r="I1981" s="36">
        <f/>
        <v/>
      </c>
      <c r="J1981" s="32">
        <v/>
      </c>
      <c r="K1981" s="32">
        <f/>
        <v/>
      </c>
      <c r="L1981" s="32" t="s">
        <v/>
      </c>
      <c r="M1981" s="32" t="s">
        <v/>
      </c>
      <c r="N1981" s="32" t="s">
        <v/>
      </c>
      <!--$VAR_NUOVA_CELLA_PREZZI$-->
    </row>
    <row r="1982" spans="1:16" ht="10.5" customHeight="1" thickTop="1" thickBot="1">
      <c r="B1982" s="32" t="s">
        <v/>
      </c>
      <c r="C1982" s="23" t="s">
        <v/>
      </c>
      <c r="D1982" s="23" t="s">
        <v>7400</v>
      </c>
      <c r="E1982" s="32">
        <v>2.00</v>
      </c>
      <c r="F1982" s="33">
        <v/>
      </c>
      <c r="G1982" s="34">
        <v/>
      </c>
      <c r="H1982" s="35">
        <v/>
      </c>
      <c r="I1982" s="36">
        <f>ROUND(PRODUCT(E1982:H1982),2)</f>
        <v>2.00</v>
      </c>
      <c r="J1982" s="32">
        <v/>
      </c>
      <c r="K1982" s="32">
        <f/>
        <v/>
      </c>
      <c r="L1982" s="32" t="s">
        <v/>
      </c>
      <c r="M1982" s="32" t="s">
        <v/>
      </c>
      <c r="N1982" s="32" t="s">
        <v/>
      </c>
      <!--$VAR_NUOVA_CELLA_PREZZI$-->
    </row>
    <row r="1983" spans="1:16" ht="10.5" customHeight="1" thickTop="1" thickBot="1">
      <c r="B1983" s="32" t="s">
        <v/>
      </c>
      <c r="C1983" s="23" t="s">
        <v/>
      </c>
      <c r="D1983" s="32" t="s">
        <v/>
      </c>
      <c r="E1983" s="32">
        <v/>
      </c>
      <c r="F1983" s="33">
        <v/>
      </c>
      <c r="G1983" s="34">
        <v/>
      </c>
      <c r="H1983" s="35">
        <v/>
      </c>
      <c r="I1983" s="36">
        <f/>
        <v/>
      </c>
      <c r="J1983" s="32">
        <v/>
      </c>
      <c r="K1983" s="32">
        <f/>
        <v/>
      </c>
      <c r="L1983" s="32" t="s">
        <v/>
      </c>
      <c r="M1983" s="32" t="s">
        <v/>
      </c>
      <c r="N1983" s="32" t="s">
        <v>7407</v>
      </c>
      <!--$VAR_NUOVA_CELLA_PREZZI$-->
    </row>
    <row r="1984" spans="1:16" ht="10.5" customHeight="1" thickTop="1" thickBot="1">
      <c r="B1984" s="32" t="s">
        <v/>
      </c>
      <c r="C1984" s="23" t="s">
        <v/>
      </c>
      <c r="D1984" s="32" t="s">
        <v>7408</v>
      </c>
      <c r="E1984" s="32">
        <v/>
      </c>
      <c r="F1984" s="33">
        <v/>
      </c>
      <c r="G1984" s="34">
        <v/>
      </c>
      <c r="H1984" s="35">
        <v/>
      </c>
      <c r="I1984" s="36">
        <f>ROUND(SUM(I1981:I1983),2)</f>
        <v>2.00</v>
      </c>
      <c r="J1984" s="32">
        <v>209.07</v>
      </c>
      <c r="K1984" s="32">
        <f>ROUND(PRODUCT(I1984:J1984),2)</f>
        <v>418.14</v>
      </c>
      <c r="L1984" s="32" t="s">
        <v/>
      </c>
      <c r="M1984" s="32" t="s">
        <v/>
      </c>
      <c r="N1984" s="32" t="s">
        <v/>
      </c>
      <!--$VAR_NUOVA_CELLA_PREZZI$-->
    </row>
    <row r="1985" spans="1:16" ht="10.5" customHeight="1" thickTop="1" thickBot="1">
      <c r="B1985" s="32" t="s">
        <v/>
      </c>
      <c r="C1985" s="23" t="s">
        <v/>
      </c>
      <c r="D1985" s="32" t="s">
        <v>7414</v>
      </c>
      <c r="E1985" s="32">
        <v/>
      </c>
      <c r="F1985" s="33">
        <v/>
      </c>
      <c r="G1985" s="34">
        <v/>
      </c>
      <c r="H1985" s="35">
        <v/>
      </c>
      <c r="I1985" s="36">
        <f/>
        <v/>
      </c>
      <c r="J1985" s="32">
        <v/>
      </c>
      <c r="K1985" s="32">
        <f/>
        <v/>
      </c>
      <c r="L1985" s="32" t="s">
        <v/>
      </c>
      <c r="M1985" s="32" t="s">
        <v/>
      </c>
      <c r="N1985" s="32" t="s">
        <v/>
      </c>
      <!--$VAR_NUOVA_CELLA_PREZZI$-->
    </row>
    <row r="1986" spans="1:16" ht="24.8333333333333" customHeight="1" thickTop="1" thickBot="1">
      <c r="B1986" s="32" t="s">
        <v>7415</v>
      </c>
      <c r="C1986" s="23" t="s">
        <v>7416</v>
      </c>
      <c r="D1986" s="62" t="s">
        <v>7417</v>
      </c>
      <c r="E1986" s="32">
        <v/>
      </c>
      <c r="F1986" s="33">
        <v/>
      </c>
      <c r="G1986" s="34">
        <v/>
      </c>
      <c r="H1986" s="35">
        <v/>
      </c>
      <c r="I1986" s="36">
        <f/>
        <v/>
      </c>
      <c r="J1986" s="32">
        <v/>
      </c>
      <c r="K1986" s="32">
        <f/>
        <v/>
      </c>
      <c r="L1986" s="32" t="s">
        <v/>
      </c>
      <c r="M1986" s="32" t="s">
        <v/>
      </c>
      <c r="N1986" s="32" t="s">
        <v/>
      </c>
      <!--$VAR_NUOVA_CELLA_PREZZI$-->
    </row>
    <row r="1987" spans="1:16" ht="10.5" customHeight="1" thickTop="1" thickBot="1">
      <c r="B1987" s="32" t="s">
        <v/>
      </c>
      <c r="C1987" s="23" t="s">
        <v/>
      </c>
      <c r="D1987" s="23" t="s">
        <v>7418</v>
      </c>
      <c r="E1987" s="32">
        <v/>
      </c>
      <c r="F1987" s="33">
        <v/>
      </c>
      <c r="G1987" s="34">
        <v/>
      </c>
      <c r="H1987" s="35">
        <v/>
      </c>
      <c r="I1987" s="36">
        <f/>
        <v/>
      </c>
      <c r="J1987" s="32">
        <v/>
      </c>
      <c r="K1987" s="32">
        <f/>
        <v/>
      </c>
      <c r="L1987" s="32" t="s">
        <v/>
      </c>
      <c r="M1987" s="32" t="s">
        <v/>
      </c>
      <c r="N1987" s="32" t="s">
        <v/>
      </c>
      <!--$VAR_NUOVA_CELLA_PREZZI$-->
    </row>
    <row r="1988" spans="1:16" ht="10.5" customHeight="1" thickTop="1" thickBot="1">
      <c r="B1988" s="32" t="s">
        <v/>
      </c>
      <c r="C1988" s="23" t="s">
        <v/>
      </c>
      <c r="D1988" s="23" t="s">
        <v>7419</v>
      </c>
      <c r="E1988" s="32">
        <v>5.00</v>
      </c>
      <c r="F1988" s="33">
        <v/>
      </c>
      <c r="G1988" s="34">
        <v/>
      </c>
      <c r="H1988" s="35">
        <v/>
      </c>
      <c r="I1988" s="36">
        <f>ROUND(PRODUCT(E1988:H1988),2)</f>
        <v>5.00</v>
      </c>
      <c r="J1988" s="32">
        <v/>
      </c>
      <c r="K1988" s="32">
        <f/>
        <v/>
      </c>
      <c r="L1988" s="32" t="s">
        <v/>
      </c>
      <c r="M1988" s="32" t="s">
        <v/>
      </c>
      <c r="N1988" s="32" t="s">
        <v/>
      </c>
      <!--$VAR_NUOVA_CELLA_PREZZI$-->
    </row>
    <row r="1989" spans="1:16" ht="10.5" customHeight="1" thickTop="1" thickBot="1">
      <c r="B1989" s="32" t="s">
        <v/>
      </c>
      <c r="C1989" s="23" t="s">
        <v/>
      </c>
      <c r="D1989" s="32" t="s">
        <v/>
      </c>
      <c r="E1989" s="32">
        <v/>
      </c>
      <c r="F1989" s="33">
        <v/>
      </c>
      <c r="G1989" s="34">
        <v/>
      </c>
      <c r="H1989" s="35">
        <v/>
      </c>
      <c r="I1989" s="36">
        <f/>
        <v/>
      </c>
      <c r="J1989" s="32">
        <v/>
      </c>
      <c r="K1989" s="32">
        <f/>
        <v/>
      </c>
      <c r="L1989" s="32" t="s">
        <v/>
      </c>
      <c r="M1989" s="32" t="s">
        <v/>
      </c>
      <c r="N1989" s="32" t="s">
        <v>7426</v>
      </c>
      <!--$VAR_NUOVA_CELLA_PREZZI$-->
    </row>
    <row r="1990" spans="1:16" ht="10.5" customHeight="1" thickTop="1" thickBot="1">
      <c r="B1990" s="32" t="s">
        <v/>
      </c>
      <c r="C1990" s="23" t="s">
        <v/>
      </c>
      <c r="D1990" s="32" t="s">
        <v>7427</v>
      </c>
      <c r="E1990" s="32">
        <v/>
      </c>
      <c r="F1990" s="33">
        <v/>
      </c>
      <c r="G1990" s="34">
        <v/>
      </c>
      <c r="H1990" s="35">
        <v/>
      </c>
      <c r="I1990" s="36">
        <f>ROUND(SUM(I1987:I1989),2)</f>
        <v>5.00</v>
      </c>
      <c r="J1990" s="32">
        <v>160.93</v>
      </c>
      <c r="K1990" s="32">
        <f>ROUND(PRODUCT(I1990:J1990),2)</f>
        <v>804.65</v>
      </c>
      <c r="L1990" s="32" t="s">
        <v/>
      </c>
      <c r="M1990" s="32" t="s">
        <v/>
      </c>
      <c r="N1990" s="32" t="s">
        <v/>
      </c>
      <!--$VAR_NUOVA_CELLA_PREZZI$-->
    </row>
    <row r="1991" spans="1:16" ht="10.5" customHeight="1" thickTop="1" thickBot="1">
      <c r="B1991" s="32" t="s">
        <v/>
      </c>
      <c r="C1991" s="23" t="s">
        <v/>
      </c>
      <c r="D1991" s="32" t="s">
        <v>7433</v>
      </c>
      <c r="E1991" s="32">
        <v/>
      </c>
      <c r="F1991" s="33">
        <v/>
      </c>
      <c r="G1991" s="34">
        <v/>
      </c>
      <c r="H1991" s="35">
        <v/>
      </c>
      <c r="I1991" s="36">
        <f/>
        <v/>
      </c>
      <c r="J1991" s="32">
        <v/>
      </c>
      <c r="K1991" s="32">
        <f/>
        <v/>
      </c>
      <c r="L1991" s="32" t="s">
        <v/>
      </c>
      <c r="M1991" s="32" t="s">
        <v/>
      </c>
      <c r="N1991" s="32" t="s">
        <v/>
      </c>
      <!--$VAR_NUOVA_CELLA_PREZZI$-->
    </row>
    <row r="1992" spans="1:16" ht="26.1666666666667" customHeight="1" thickTop="1" thickBot="1">
      <c r="B1992" s="32" t="s">
        <v>7434</v>
      </c>
      <c r="C1992" s="23" t="s">
        <v>7435</v>
      </c>
      <c r="D1992" s="62" t="s">
        <v>7436</v>
      </c>
      <c r="E1992" s="32">
        <v/>
      </c>
      <c r="F1992" s="33">
        <v/>
      </c>
      <c r="G1992" s="34">
        <v/>
      </c>
      <c r="H1992" s="35">
        <v/>
      </c>
      <c r="I1992" s="36">
        <f/>
        <v/>
      </c>
      <c r="J1992" s="32">
        <v/>
      </c>
      <c r="K1992" s="32">
        <f/>
        <v/>
      </c>
      <c r="L1992" s="32" t="s">
        <v/>
      </c>
      <c r="M1992" s="32" t="s">
        <v/>
      </c>
      <c r="N1992" s="32" t="s">
        <v/>
      </c>
      <!--$VAR_NUOVA_CELLA_PREZZI$-->
    </row>
    <row r="1993" spans="1:16" ht="10.5" customHeight="1" thickTop="1" thickBot="1">
      <c r="B1993" s="32" t="s">
        <v/>
      </c>
      <c r="C1993" s="23" t="s">
        <v/>
      </c>
      <c r="D1993" s="23" t="s">
        <v>7437</v>
      </c>
      <c r="E1993" s="32">
        <v/>
      </c>
      <c r="F1993" s="33">
        <v/>
      </c>
      <c r="G1993" s="34">
        <v/>
      </c>
      <c r="H1993" s="35">
        <v/>
      </c>
      <c r="I1993" s="36">
        <f/>
        <v/>
      </c>
      <c r="J1993" s="32">
        <v/>
      </c>
      <c r="K1993" s="32">
        <f/>
        <v/>
      </c>
      <c r="L1993" s="32" t="s">
        <v/>
      </c>
      <c r="M1993" s="32" t="s">
        <v/>
      </c>
      <c r="N1993" s="32" t="s">
        <v/>
      </c>
      <!--$VAR_NUOVA_CELLA_PREZZI$-->
    </row>
    <row r="1994" spans="1:16" ht="10.5" customHeight="1" thickTop="1" thickBot="1">
      <c r="B1994" s="32" t="s">
        <v/>
      </c>
      <c r="C1994" s="23" t="s">
        <v/>
      </c>
      <c r="D1994" s="23" t="s">
        <v>7438</v>
      </c>
      <c r="E1994" s="32">
        <v>5.00</v>
      </c>
      <c r="F1994" s="33">
        <v/>
      </c>
      <c r="G1994" s="34">
        <v/>
      </c>
      <c r="H1994" s="35">
        <v/>
      </c>
      <c r="I1994" s="36">
        <f>ROUND(PRODUCT(E1994:H1994),2)</f>
        <v>5.00</v>
      </c>
      <c r="J1994" s="32">
        <v/>
      </c>
      <c r="K1994" s="32">
        <f/>
        <v/>
      </c>
      <c r="L1994" s="32" t="s">
        <v/>
      </c>
      <c r="M1994" s="32" t="s">
        <v/>
      </c>
      <c r="N1994" s="32" t="s">
        <v/>
      </c>
      <!--$VAR_NUOVA_CELLA_PREZZI$-->
    </row>
    <row r="1995" spans="1:16" ht="10.5" customHeight="1" thickTop="1" thickBot="1">
      <c r="B1995" s="32" t="s">
        <v/>
      </c>
      <c r="C1995" s="23" t="s">
        <v/>
      </c>
      <c r="D1995" s="32" t="s">
        <v/>
      </c>
      <c r="E1995" s="32">
        <v/>
      </c>
      <c r="F1995" s="33">
        <v/>
      </c>
      <c r="G1995" s="34">
        <v/>
      </c>
      <c r="H1995" s="35">
        <v/>
      </c>
      <c r="I1995" s="36">
        <f/>
        <v/>
      </c>
      <c r="J1995" s="32">
        <v/>
      </c>
      <c r="K1995" s="32">
        <f/>
        <v/>
      </c>
      <c r="L1995" s="32" t="s">
        <v/>
      </c>
      <c r="M1995" s="32" t="s">
        <v/>
      </c>
      <c r="N1995" s="32" t="s">
        <v>7445</v>
      </c>
      <!--$VAR_NUOVA_CELLA_PREZZI$-->
    </row>
    <row r="1996" spans="1:16" ht="10.5" customHeight="1" thickTop="1" thickBot="1">
      <c r="B1996" s="32" t="s">
        <v/>
      </c>
      <c r="C1996" s="23" t="s">
        <v/>
      </c>
      <c r="D1996" s="32" t="s">
        <v>7446</v>
      </c>
      <c r="E1996" s="32">
        <v/>
      </c>
      <c r="F1996" s="33">
        <v/>
      </c>
      <c r="G1996" s="34">
        <v/>
      </c>
      <c r="H1996" s="35">
        <v/>
      </c>
      <c r="I1996" s="36">
        <f>ROUND(SUM(I1993:I1995),2)</f>
        <v>5.00</v>
      </c>
      <c r="J1996" s="32">
        <v>158.20</v>
      </c>
      <c r="K1996" s="32">
        <f>ROUND(PRODUCT(I1996:J1996),2)</f>
        <v>791.00</v>
      </c>
      <c r="L1996" s="32" t="s">
        <v/>
      </c>
      <c r="M1996" s="32" t="s">
        <v/>
      </c>
      <c r="N1996" s="32" t="s">
        <v/>
      </c>
      <!--$VAR_NUOVA_CELLA_PREZZI$-->
    </row>
    <row r="1997" spans="1:16" ht="10.5" customHeight="1" thickTop="1" thickBot="1">
      <c r="B1997" s="32" t="s">
        <v/>
      </c>
      <c r="C1997" s="23" t="s">
        <v/>
      </c>
      <c r="D1997" s="32" t="s">
        <v>7452</v>
      </c>
      <c r="E1997" s="32">
        <v/>
      </c>
      <c r="F1997" s="33">
        <v/>
      </c>
      <c r="G1997" s="34">
        <v/>
      </c>
      <c r="H1997" s="35">
        <v/>
      </c>
      <c r="I1997" s="36">
        <f/>
        <v/>
      </c>
      <c r="J1997" s="32">
        <v/>
      </c>
      <c r="K1997" s="32">
        <f/>
        <v/>
      </c>
      <c r="L1997" s="32" t="s">
        <v/>
      </c>
      <c r="M1997" s="32" t="s">
        <v/>
      </c>
      <c r="N1997" s="32" t="s">
        <v/>
      </c>
      <!--$VAR_NUOVA_CELLA_PREZZI$-->
    </row>
    <row r="1998" spans="1:16" ht="33.5" customHeight="1" thickTop="1" thickBot="1">
      <c r="B1998" s="32" t="s">
        <v>7453</v>
      </c>
      <c r="C1998" s="23" t="s">
        <v>7454</v>
      </c>
      <c r="D1998" s="62" t="s">
        <v>7455</v>
      </c>
      <c r="E1998" s="32">
        <v/>
      </c>
      <c r="F1998" s="33">
        <v/>
      </c>
      <c r="G1998" s="34">
        <v/>
      </c>
      <c r="H1998" s="35">
        <v/>
      </c>
      <c r="I1998" s="36">
        <f/>
        <v/>
      </c>
      <c r="J1998" s="32">
        <v/>
      </c>
      <c r="K1998" s="32">
        <f/>
        <v/>
      </c>
      <c r="L1998" s="32" t="s">
        <v/>
      </c>
      <c r="M1998" s="32" t="s">
        <v/>
      </c>
      <c r="N1998" s="32" t="s">
        <v/>
      </c>
      <!--$VAR_NUOVA_CELLA_PREZZI$-->
    </row>
    <row r="1999" spans="1:16" ht="10.5" customHeight="1" thickTop="1" thickBot="1">
      <c r="B1999" s="32" t="s">
        <v/>
      </c>
      <c r="C1999" s="23" t="s">
        <v/>
      </c>
      <c r="D1999" s="23" t="s">
        <v>7456</v>
      </c>
      <c r="E1999" s="32">
        <v/>
      </c>
      <c r="F1999" s="33">
        <v/>
      </c>
      <c r="G1999" s="34">
        <v/>
      </c>
      <c r="H1999" s="35">
        <v/>
      </c>
      <c r="I1999" s="36">
        <f/>
        <v/>
      </c>
      <c r="J1999" s="32">
        <v/>
      </c>
      <c r="K1999" s="32">
        <f/>
        <v/>
      </c>
      <c r="L1999" s="32" t="s">
        <v/>
      </c>
      <c r="M1999" s="32" t="s">
        <v/>
      </c>
      <c r="N1999" s="32" t="s">
        <v/>
      </c>
      <!--$VAR_NUOVA_CELLA_PREZZI$-->
    </row>
    <row r="2000" spans="1:16" ht="10.5" customHeight="1" thickTop="1" thickBot="1">
      <c r="B2000" s="32" t="s">
        <v/>
      </c>
      <c r="C2000" s="23" t="s">
        <v/>
      </c>
      <c r="D2000" s="23" t="s">
        <v>7457</v>
      </c>
      <c r="E2000" s="32">
        <v>2.00</v>
      </c>
      <c r="F2000" s="33">
        <v/>
      </c>
      <c r="G2000" s="34">
        <v/>
      </c>
      <c r="H2000" s="35">
        <v/>
      </c>
      <c r="I2000" s="36">
        <f>ROUND(PRODUCT(E2000:H2000),2)</f>
        <v>2.00</v>
      </c>
      <c r="J2000" s="32">
        <v/>
      </c>
      <c r="K2000" s="32">
        <f/>
        <v/>
      </c>
      <c r="L2000" s="32" t="s">
        <v/>
      </c>
      <c r="M2000" s="32" t="s">
        <v/>
      </c>
      <c r="N2000" s="32" t="s">
        <v/>
      </c>
      <!--$VAR_NUOVA_CELLA_PREZZI$-->
    </row>
    <row r="2001" spans="1:16" ht="10.5" customHeight="1" thickTop="1" thickBot="1">
      <c r="B2001" s="32" t="s">
        <v/>
      </c>
      <c r="C2001" s="23" t="s">
        <v/>
      </c>
      <c r="D2001" s="32" t="s">
        <v/>
      </c>
      <c r="E2001" s="32">
        <v/>
      </c>
      <c r="F2001" s="33">
        <v/>
      </c>
      <c r="G2001" s="34">
        <v/>
      </c>
      <c r="H2001" s="35">
        <v/>
      </c>
      <c r="I2001" s="36">
        <f/>
        <v/>
      </c>
      <c r="J2001" s="32">
        <v/>
      </c>
      <c r="K2001" s="32">
        <f/>
        <v/>
      </c>
      <c r="L2001" s="32" t="s">
        <v/>
      </c>
      <c r="M2001" s="32" t="s">
        <v/>
      </c>
      <c r="N2001" s="32" t="s">
        <v>7464</v>
      </c>
      <!--$VAR_NUOVA_CELLA_PREZZI$-->
    </row>
    <row r="2002" spans="1:16" ht="10.5" customHeight="1" thickTop="1" thickBot="1">
      <c r="B2002" s="32" t="s">
        <v/>
      </c>
      <c r="C2002" s="23" t="s">
        <v/>
      </c>
      <c r="D2002" s="32" t="s">
        <v>7465</v>
      </c>
      <c r="E2002" s="32">
        <v/>
      </c>
      <c r="F2002" s="33">
        <v/>
      </c>
      <c r="G2002" s="34">
        <v/>
      </c>
      <c r="H2002" s="35">
        <v/>
      </c>
      <c r="I2002" s="36">
        <f>ROUND(SUM(I1999:I2001),2)</f>
        <v>2.00</v>
      </c>
      <c r="J2002" s="32">
        <v>209.07</v>
      </c>
      <c r="K2002" s="32">
        <f>ROUND(PRODUCT(I2002:J2002),2)</f>
        <v>418.14</v>
      </c>
      <c r="L2002" s="32" t="s">
        <v/>
      </c>
      <c r="M2002" s="32" t="s">
        <v/>
      </c>
      <c r="N2002" s="32" t="s">
        <v/>
      </c>
      <!--$VAR_NUOVA_CELLA_PREZZI$-->
    </row>
    <row r="2003" spans="1:16" ht="10.5" customHeight="1" thickTop="1" thickBot="1">
      <c r="B2003" s="32" t="s">
        <v/>
      </c>
      <c r="C2003" s="23" t="s">
        <v/>
      </c>
      <c r="D2003" s="32" t="s">
        <v>7471</v>
      </c>
      <c r="E2003" s="32">
        <v/>
      </c>
      <c r="F2003" s="33">
        <v/>
      </c>
      <c r="G2003" s="34">
        <v/>
      </c>
      <c r="H2003" s="35">
        <v/>
      </c>
      <c r="I2003" s="36">
        <f/>
        <v/>
      </c>
      <c r="J2003" s="32">
        <v/>
      </c>
      <c r="K2003" s="32">
        <f/>
        <v/>
      </c>
      <c r="L2003" s="32" t="s">
        <v/>
      </c>
      <c r="M2003" s="32" t="s">
        <v/>
      </c>
      <c r="N2003" s="32" t="s">
        <v/>
      </c>
      <!--$VAR_NUOVA_CELLA_PREZZI$-->
    </row>
    <row r="2004" spans="1:16" ht="153.333333333333" customHeight="1" thickTop="1" thickBot="1">
      <c r="B2004" s="32" t="s">
        <v>7472</v>
      </c>
      <c r="C2004" s="23" t="s">
        <v>7473</v>
      </c>
      <c r="D2004" s="62" t="s">
        <v>7474</v>
      </c>
      <c r="E2004" s="32">
        <v/>
      </c>
      <c r="F2004" s="33">
        <v/>
      </c>
      <c r="G2004" s="34">
        <v/>
      </c>
      <c r="H2004" s="35">
        <v/>
      </c>
      <c r="I2004" s="36">
        <f/>
        <v/>
      </c>
      <c r="J2004" s="32">
        <v/>
      </c>
      <c r="K2004" s="32">
        <f/>
        <v/>
      </c>
      <c r="L2004" s="32" t="s">
        <v/>
      </c>
      <c r="M2004" s="32" t="s">
        <v/>
      </c>
      <c r="N2004" s="32" t="s">
        <v/>
      </c>
      <!--$VAR_NUOVA_CELLA_PREZZI$-->
    </row>
    <row r="2005" spans="1:16" ht="10.5" customHeight="1" thickTop="1" thickBot="1">
      <c r="B2005" s="32" t="s">
        <v/>
      </c>
      <c r="C2005" s="23" t="s">
        <v/>
      </c>
      <c r="D2005" s="23" t="s">
        <v>7475</v>
      </c>
      <c r="E2005" s="32">
        <v/>
      </c>
      <c r="F2005" s="33">
        <v/>
      </c>
      <c r="G2005" s="34">
        <v/>
      </c>
      <c r="H2005" s="35">
        <v/>
      </c>
      <c r="I2005" s="36">
        <f/>
        <v/>
      </c>
      <c r="J2005" s="32">
        <v/>
      </c>
      <c r="K2005" s="32">
        <f/>
        <v/>
      </c>
      <c r="L2005" s="32" t="s">
        <v/>
      </c>
      <c r="M2005" s="32" t="s">
        <v/>
      </c>
      <c r="N2005" s="32" t="s">
        <v/>
      </c>
      <!--$VAR_NUOVA_CELLA_PREZZI$-->
    </row>
    <row r="2006" spans="1:16" ht="10.5" customHeight="1" thickTop="1" thickBot="1">
      <c r="B2006" s="32" t="s">
        <v/>
      </c>
      <c r="C2006" s="23" t="s">
        <v/>
      </c>
      <c r="D2006" s="23" t="s">
        <v>7476</v>
      </c>
      <c r="E2006" s="32">
        <v>1.00</v>
      </c>
      <c r="F2006" s="33">
        <v/>
      </c>
      <c r="G2006" s="34">
        <v/>
      </c>
      <c r="H2006" s="35">
        <v/>
      </c>
      <c r="I2006" s="36">
        <f>ROUND(PRODUCT(E2006:H2006),2)</f>
        <v>1.00</v>
      </c>
      <c r="J2006" s="32">
        <v/>
      </c>
      <c r="K2006" s="32">
        <f/>
        <v/>
      </c>
      <c r="L2006" s="32" t="s">
        <v/>
      </c>
      <c r="M2006" s="32" t="s">
        <v/>
      </c>
      <c r="N2006" s="32" t="s">
        <v/>
      </c>
      <!--$VAR_NUOVA_CELLA_PREZZI$-->
    </row>
    <row r="2007" spans="1:16" ht="10.5" customHeight="1" thickTop="1" thickBot="1">
      <c r="B2007" s="32" t="s">
        <v/>
      </c>
      <c r="C2007" s="23" t="s">
        <v/>
      </c>
      <c r="D2007" s="32" t="s">
        <v/>
      </c>
      <c r="E2007" s="32">
        <v/>
      </c>
      <c r="F2007" s="33">
        <v/>
      </c>
      <c r="G2007" s="34">
        <v/>
      </c>
      <c r="H2007" s="35">
        <v/>
      </c>
      <c r="I2007" s="36">
        <f/>
        <v/>
      </c>
      <c r="J2007" s="32">
        <v/>
      </c>
      <c r="K2007" s="32">
        <f/>
        <v/>
      </c>
      <c r="L2007" s="32" t="s">
        <v/>
      </c>
      <c r="M2007" s="32" t="s">
        <v/>
      </c>
      <c r="N2007" s="32" t="s">
        <v>7483</v>
      </c>
      <!--$VAR_NUOVA_CELLA_PREZZI$-->
    </row>
    <row r="2008" spans="1:16" ht="10.5" customHeight="1" thickTop="1" thickBot="1">
      <c r="B2008" s="32" t="s">
        <v/>
      </c>
      <c r="C2008" s="23" t="s">
        <v/>
      </c>
      <c r="D2008" s="32" t="s">
        <v>7484</v>
      </c>
      <c r="E2008" s="32">
        <v/>
      </c>
      <c r="F2008" s="33">
        <v/>
      </c>
      <c r="G2008" s="34">
        <v/>
      </c>
      <c r="H2008" s="35">
        <v/>
      </c>
      <c r="I2008" s="36">
        <f>ROUND(SUM(I2005:I2007),2)</f>
        <v>1.00</v>
      </c>
      <c r="J2008" s="32">
        <v>85.55</v>
      </c>
      <c r="K2008" s="32">
        <f>ROUND(PRODUCT(I2008:J2008),2)</f>
        <v>85.55</v>
      </c>
      <c r="L2008" s="32" t="s">
        <v/>
      </c>
      <c r="M2008" s="32" t="s">
        <v/>
      </c>
      <c r="N2008" s="32" t="s">
        <v/>
      </c>
      <!--$VAR_NUOVA_CELLA_PREZZI$-->
    </row>
    <row r="2009" spans="1:16" ht="10.5" customHeight="1" thickTop="1" thickBot="1">
      <c r="B2009" s="32" t="s">
        <v/>
      </c>
      <c r="C2009" s="23" t="s">
        <v/>
      </c>
      <c r="D2009" s="32" t="s">
        <v>7490</v>
      </c>
      <c r="E2009" s="32">
        <v/>
      </c>
      <c r="F2009" s="33">
        <v/>
      </c>
      <c r="G2009" s="34">
        <v/>
      </c>
      <c r="H2009" s="35">
        <v/>
      </c>
      <c r="I2009" s="36">
        <f/>
        <v/>
      </c>
      <c r="J2009" s="32">
        <v/>
      </c>
      <c r="K2009" s="32">
        <f/>
        <v/>
      </c>
      <c r="L2009" s="32" t="s">
        <v/>
      </c>
      <c r="M2009" s="32" t="s">
        <v/>
      </c>
      <c r="N2009" s="32" t="s">
        <v/>
      </c>
      <!--$VAR_NUOVA_CELLA_PREZZI$-->
    </row>
    <row r="2010" spans="1:16" ht="68.1666666666667" customHeight="1" thickTop="1" thickBot="1">
      <c r="B2010" s="32" t="s">
        <v>7491</v>
      </c>
      <c r="C2010" s="23" t="s">
        <v>7492</v>
      </c>
      <c r="D2010" s="62" t="s">
        <v>7493</v>
      </c>
      <c r="E2010" s="32">
        <v/>
      </c>
      <c r="F2010" s="33">
        <v/>
      </c>
      <c r="G2010" s="34">
        <v/>
      </c>
      <c r="H2010" s="35">
        <v/>
      </c>
      <c r="I2010" s="36">
        <f/>
        <v/>
      </c>
      <c r="J2010" s="32">
        <v/>
      </c>
      <c r="K2010" s="32">
        <f/>
        <v/>
      </c>
      <c r="L2010" s="32" t="s">
        <v/>
      </c>
      <c r="M2010" s="32" t="s">
        <v/>
      </c>
      <c r="N2010" s="32" t="s">
        <v/>
      </c>
      <!--$VAR_NUOVA_CELLA_PREZZI$-->
    </row>
    <row r="2011" spans="1:16" ht="10.5" customHeight="1" thickTop="1" thickBot="1">
      <c r="B2011" s="32" t="s">
        <v/>
      </c>
      <c r="C2011" s="23" t="s">
        <v/>
      </c>
      <c r="D2011" s="23" t="s">
        <v>7494</v>
      </c>
      <c r="E2011" s="32">
        <v/>
      </c>
      <c r="F2011" s="33">
        <v/>
      </c>
      <c r="G2011" s="34">
        <v/>
      </c>
      <c r="H2011" s="35">
        <v/>
      </c>
      <c r="I2011" s="36">
        <f/>
        <v/>
      </c>
      <c r="J2011" s="32">
        <v/>
      </c>
      <c r="K2011" s="32">
        <f/>
        <v/>
      </c>
      <c r="L2011" s="32" t="s">
        <v/>
      </c>
      <c r="M2011" s="32" t="s">
        <v/>
      </c>
      <c r="N2011" s="32" t="s">
        <v/>
      </c>
      <!--$VAR_NUOVA_CELLA_PREZZI$-->
    </row>
    <row r="2012" spans="1:16" ht="10.5" customHeight="1" thickTop="1" thickBot="1">
      <c r="B2012" s="32" t="s">
        <v/>
      </c>
      <c r="C2012" s="23" t="s">
        <v/>
      </c>
      <c r="D2012" s="23" t="s">
        <v>7495</v>
      </c>
      <c r="E2012" s="32">
        <v>16.00</v>
      </c>
      <c r="F2012" s="33">
        <v/>
      </c>
      <c r="G2012" s="34">
        <v/>
      </c>
      <c r="H2012" s="35">
        <v/>
      </c>
      <c r="I2012" s="36">
        <f>ROUND(PRODUCT(E2012:H2012),2)</f>
        <v>16.00</v>
      </c>
      <c r="J2012" s="32">
        <v/>
      </c>
      <c r="K2012" s="32">
        <f/>
        <v/>
      </c>
      <c r="L2012" s="32" t="s">
        <v/>
      </c>
      <c r="M2012" s="32" t="s">
        <v/>
      </c>
      <c r="N2012" s="32" t="s">
        <v/>
      </c>
      <!--$VAR_NUOVA_CELLA_PREZZI$-->
    </row>
    <row r="2013" spans="1:16" ht="10.5" customHeight="1" thickTop="1" thickBot="1">
      <c r="B2013" s="32" t="s">
        <v/>
      </c>
      <c r="C2013" s="23" t="s">
        <v/>
      </c>
      <c r="D2013" s="32" t="s">
        <v/>
      </c>
      <c r="E2013" s="32">
        <v/>
      </c>
      <c r="F2013" s="33">
        <v/>
      </c>
      <c r="G2013" s="34">
        <v/>
      </c>
      <c r="H2013" s="35">
        <v/>
      </c>
      <c r="I2013" s="36">
        <f/>
        <v/>
      </c>
      <c r="J2013" s="32">
        <v/>
      </c>
      <c r="K2013" s="32">
        <f/>
        <v/>
      </c>
      <c r="L2013" s="32" t="s">
        <v/>
      </c>
      <c r="M2013" s="32" t="s">
        <v/>
      </c>
      <c r="N2013" s="32" t="s">
        <v>7502</v>
      </c>
      <!--$VAR_NUOVA_CELLA_PREZZI$-->
    </row>
    <row r="2014" spans="1:16" ht="10.5" customHeight="1" thickTop="1" thickBot="1">
      <c r="B2014" s="32" t="s">
        <v/>
      </c>
      <c r="C2014" s="23" t="s">
        <v/>
      </c>
      <c r="D2014" s="32" t="s">
        <v>7503</v>
      </c>
      <c r="E2014" s="32">
        <v/>
      </c>
      <c r="F2014" s="33">
        <v/>
      </c>
      <c r="G2014" s="34">
        <v/>
      </c>
      <c r="H2014" s="35">
        <v/>
      </c>
      <c r="I2014" s="36">
        <f>ROUND(SUM(I2011:I2013),2)</f>
        <v>16.00</v>
      </c>
      <c r="J2014" s="32">
        <v>221.33</v>
      </c>
      <c r="K2014" s="32">
        <f>ROUND(PRODUCT(I2014:J2014),2)</f>
        <v>3541.28</v>
      </c>
      <c r="L2014" s="32" t="s">
        <v/>
      </c>
      <c r="M2014" s="32" t="s">
        <v/>
      </c>
      <c r="N2014" s="32" t="s">
        <v/>
      </c>
      <!--$VAR_NUOVA_CELLA_PREZZI$-->
    </row>
    <row r="2015" spans="1:16" ht="10.5" customHeight="1" thickTop="1" thickBot="1">
      <c r="B2015" s="32" t="s">
        <v/>
      </c>
      <c r="C2015" s="23" t="s">
        <v/>
      </c>
      <c r="D2015" s="32" t="s">
        <v>7509</v>
      </c>
      <c r="E2015" s="32">
        <v/>
      </c>
      <c r="F2015" s="33">
        <v/>
      </c>
      <c r="G2015" s="34">
        <v/>
      </c>
      <c r="H2015" s="35">
        <v/>
      </c>
      <c r="I2015" s="36">
        <f/>
        <v/>
      </c>
      <c r="J2015" s="32">
        <v/>
      </c>
      <c r="K2015" s="32">
        <f/>
        <v/>
      </c>
      <c r="L2015" s="32" t="s">
        <v/>
      </c>
      <c r="M2015" s="32" t="s">
        <v/>
      </c>
      <c r="N2015" s="32" t="s">
        <v/>
      </c>
      <!--$VAR_NUOVA_CELLA_PREZZI$-->
    </row>
    <row r="2016" spans="1:16" ht="102.166666666667" customHeight="1" thickTop="1" thickBot="1">
      <c r="B2016" s="32" t="s">
        <v>7510</v>
      </c>
      <c r="C2016" s="23" t="s">
        <v>7511</v>
      </c>
      <c r="D2016" s="62" t="s">
        <v>7512</v>
      </c>
      <c r="E2016" s="32">
        <v/>
      </c>
      <c r="F2016" s="33">
        <v/>
      </c>
      <c r="G2016" s="34">
        <v/>
      </c>
      <c r="H2016" s="35">
        <v/>
      </c>
      <c r="I2016" s="36">
        <f/>
        <v/>
      </c>
      <c r="J2016" s="32">
        <v/>
      </c>
      <c r="K2016" s="32">
        <f/>
        <v/>
      </c>
      <c r="L2016" s="32" t="s">
        <v/>
      </c>
      <c r="M2016" s="32" t="s">
        <v/>
      </c>
      <c r="N2016" s="32" t="s">
        <v/>
      </c>
      <!--$VAR_NUOVA_CELLA_PREZZI$-->
    </row>
    <row r="2017" spans="1:16" ht="10.5" customHeight="1" thickTop="1" thickBot="1">
      <c r="B2017" s="32" t="s">
        <v/>
      </c>
      <c r="C2017" s="23" t="s">
        <v/>
      </c>
      <c r="D2017" s="23" t="s">
        <v>7513</v>
      </c>
      <c r="E2017" s="32">
        <v/>
      </c>
      <c r="F2017" s="33">
        <v/>
      </c>
      <c r="G2017" s="34">
        <v/>
      </c>
      <c r="H2017" s="35">
        <v/>
      </c>
      <c r="I2017" s="36">
        <f/>
        <v/>
      </c>
      <c r="J2017" s="32">
        <v/>
      </c>
      <c r="K2017" s="32">
        <f/>
        <v/>
      </c>
      <c r="L2017" s="32" t="s">
        <v/>
      </c>
      <c r="M2017" s="32" t="s">
        <v/>
      </c>
      <c r="N2017" s="32" t="s">
        <v/>
      </c>
      <!--$VAR_NUOVA_CELLA_PREZZI$-->
    </row>
    <row r="2018" spans="1:16" ht="10.5" customHeight="1" thickTop="1" thickBot="1">
      <c r="B2018" s="32" t="s">
        <v/>
      </c>
      <c r="C2018" s="23" t="s">
        <v/>
      </c>
      <c r="D2018" s="23" t="s">
        <v>7514</v>
      </c>
      <c r="E2018" s="32">
        <v>11.00</v>
      </c>
      <c r="F2018" s="33">
        <v/>
      </c>
      <c r="G2018" s="34">
        <v/>
      </c>
      <c r="H2018" s="35">
        <v/>
      </c>
      <c r="I2018" s="36">
        <f>ROUND(PRODUCT(E2018:H2018),2)</f>
        <v>11.00</v>
      </c>
      <c r="J2018" s="32">
        <v/>
      </c>
      <c r="K2018" s="32">
        <f/>
        <v/>
      </c>
      <c r="L2018" s="32" t="s">
        <v/>
      </c>
      <c r="M2018" s="32" t="s">
        <v/>
      </c>
      <c r="N2018" s="32" t="s">
        <v/>
      </c>
      <!--$VAR_NUOVA_CELLA_PREZZI$-->
    </row>
    <row r="2019" spans="1:16" ht="10.5" customHeight="1" thickTop="1" thickBot="1">
      <c r="B2019" s="32" t="s">
        <v/>
      </c>
      <c r="C2019" s="23" t="s">
        <v/>
      </c>
      <c r="D2019" s="32" t="s">
        <v/>
      </c>
      <c r="E2019" s="32">
        <v/>
      </c>
      <c r="F2019" s="33">
        <v/>
      </c>
      <c r="G2019" s="34">
        <v/>
      </c>
      <c r="H2019" s="35">
        <v/>
      </c>
      <c r="I2019" s="36">
        <f/>
        <v/>
      </c>
      <c r="J2019" s="32">
        <v/>
      </c>
      <c r="K2019" s="32">
        <f/>
        <v/>
      </c>
      <c r="L2019" s="32" t="s">
        <v/>
      </c>
      <c r="M2019" s="32" t="s">
        <v/>
      </c>
      <c r="N2019" s="32" t="s">
        <v>7521</v>
      </c>
      <!--$VAR_NUOVA_CELLA_PREZZI$-->
    </row>
    <row r="2020" spans="1:16" ht="10.5" customHeight="1" thickTop="1" thickBot="1">
      <c r="B2020" s="32" t="s">
        <v/>
      </c>
      <c r="C2020" s="23" t="s">
        <v/>
      </c>
      <c r="D2020" s="32" t="s">
        <v>7522</v>
      </c>
      <c r="E2020" s="32">
        <v/>
      </c>
      <c r="F2020" s="33">
        <v/>
      </c>
      <c r="G2020" s="34">
        <v/>
      </c>
      <c r="H2020" s="35">
        <v/>
      </c>
      <c r="I2020" s="36">
        <f>ROUND(SUM(I2017:I2019),2)</f>
        <v>11.00</v>
      </c>
      <c r="J2020" s="32">
        <v>27.14</v>
      </c>
      <c r="K2020" s="32">
        <f>ROUND(PRODUCT(I2020:J2020),2)</f>
        <v>298.54</v>
      </c>
      <c r="L2020" s="32" t="s">
        <v/>
      </c>
      <c r="M2020" s="32" t="s">
        <v/>
      </c>
      <c r="N2020" s="32" t="s">
        <v/>
      </c>
      <!--$VAR_NUOVA_CELLA_PREZZI$-->
    </row>
    <row r="2021" spans="1:16" ht="10.5" customHeight="1" thickTop="1" thickBot="1">
      <c r="B2021" s="32" t="s">
        <v/>
      </c>
      <c r="C2021" s="23" t="s">
        <v/>
      </c>
      <c r="D2021" s="32" t="s">
        <v>7528</v>
      </c>
      <c r="E2021" s="32">
        <v/>
      </c>
      <c r="F2021" s="33">
        <v/>
      </c>
      <c r="G2021" s="34">
        <v/>
      </c>
      <c r="H2021" s="35">
        <v/>
      </c>
      <c r="I2021" s="36">
        <f/>
        <v/>
      </c>
      <c r="J2021" s="32">
        <v/>
      </c>
      <c r="K2021" s="32">
        <f/>
        <v/>
      </c>
      <c r="L2021" s="32" t="s">
        <v/>
      </c>
      <c r="M2021" s="32" t="s">
        <v/>
      </c>
      <c r="N2021" s="32" t="s">
        <v/>
      </c>
      <!--$VAR_NUOVA_CELLA_PREZZI$-->
    </row>
    <row r="2022" spans="1:16" ht="10.5" customHeight="1" thickTop="1" thickBot="1">
      <c r="B2022" s="32" t="s">
        <v>7529</v>
      </c>
      <c r="C2022" s="23" t="s">
        <v>7530</v>
      </c>
      <c r="D2022" s="62" t="s">
        <v>7531</v>
      </c>
      <c r="E2022" s="32">
        <v/>
      </c>
      <c r="F2022" s="33">
        <v/>
      </c>
      <c r="G2022" s="34">
        <v/>
      </c>
      <c r="H2022" s="35">
        <v/>
      </c>
      <c r="I2022" s="36">
        <f/>
        <v/>
      </c>
      <c r="J2022" s="32">
        <v/>
      </c>
      <c r="K2022" s="32">
        <f/>
        <v/>
      </c>
      <c r="L2022" s="32" t="s">
        <v/>
      </c>
      <c r="M2022" s="32" t="s">
        <v/>
      </c>
      <c r="N2022" s="32" t="s">
        <v/>
      </c>
      <!--$VAR_NUOVA_CELLA_PREZZI$-->
    </row>
    <row r="2023" spans="1:16" ht="10.5" customHeight="1" thickTop="1" thickBot="1">
      <c r="B2023" s="32" t="s">
        <v/>
      </c>
      <c r="C2023" s="23" t="s">
        <v/>
      </c>
      <c r="D2023" s="23" t="s">
        <v>7532</v>
      </c>
      <c r="E2023" s="32">
        <v/>
      </c>
      <c r="F2023" s="33">
        <v/>
      </c>
      <c r="G2023" s="34">
        <v/>
      </c>
      <c r="H2023" s="35">
        <v/>
      </c>
      <c r="I2023" s="36">
        <f/>
        <v/>
      </c>
      <c r="J2023" s="32">
        <v/>
      </c>
      <c r="K2023" s="32">
        <f/>
        <v/>
      </c>
      <c r="L2023" s="32" t="s">
        <v/>
      </c>
      <c r="M2023" s="32" t="s">
        <v/>
      </c>
      <c r="N2023" s="32" t="s">
        <v/>
      </c>
      <!--$VAR_NUOVA_CELLA_PREZZI$-->
    </row>
    <row r="2024" spans="1:16" ht="10.5" customHeight="1" thickTop="1" thickBot="1">
      <c r="B2024" s="32" t="s">
        <v/>
      </c>
      <c r="C2024" s="23" t="s">
        <v/>
      </c>
      <c r="D2024" s="23" t="s">
        <v>7533</v>
      </c>
      <c r="E2024" s="32">
        <v/>
      </c>
      <c r="F2024" s="33">
        <v>200.00</v>
      </c>
      <c r="G2024" s="34">
        <v/>
      </c>
      <c r="H2024" s="35">
        <v/>
      </c>
      <c r="I2024" s="36">
        <f>ROUND(PRODUCT(E2024:H2024),2)</f>
        <v>200.00</v>
      </c>
      <c r="J2024" s="32">
        <v/>
      </c>
      <c r="K2024" s="32">
        <f/>
        <v/>
      </c>
      <c r="L2024" s="32" t="s">
        <v/>
      </c>
      <c r="M2024" s="32" t="s">
        <v/>
      </c>
      <c r="N2024" s="32" t="s">
        <v/>
      </c>
      <!--$VAR_NUOVA_CELLA_PREZZI$-->
    </row>
    <row r="2025" spans="1:16" ht="10.5" customHeight="1" thickTop="1" thickBot="1">
      <c r="B2025" s="32" t="s">
        <v/>
      </c>
      <c r="C2025" s="23" t="s">
        <v/>
      </c>
      <c r="D2025" s="32" t="s">
        <v/>
      </c>
      <c r="E2025" s="32">
        <v/>
      </c>
      <c r="F2025" s="33">
        <v/>
      </c>
      <c r="G2025" s="34">
        <v/>
      </c>
      <c r="H2025" s="35">
        <v/>
      </c>
      <c r="I2025" s="36">
        <f/>
        <v/>
      </c>
      <c r="J2025" s="32">
        <v/>
      </c>
      <c r="K2025" s="32">
        <f/>
        <v/>
      </c>
      <c r="L2025" s="32" t="s">
        <v/>
      </c>
      <c r="M2025" s="32" t="s">
        <v/>
      </c>
      <c r="N2025" s="32" t="s">
        <v>7540</v>
      </c>
      <!--$VAR_NUOVA_CELLA_PREZZI$-->
    </row>
    <row r="2026" spans="1:16" ht="10.5" customHeight="1" thickTop="1" thickBot="1">
      <c r="B2026" s="32" t="s">
        <v/>
      </c>
      <c r="C2026" s="23" t="s">
        <v/>
      </c>
      <c r="D2026" s="32" t="s">
        <v>7541</v>
      </c>
      <c r="E2026" s="32">
        <v/>
      </c>
      <c r="F2026" s="33">
        <v/>
      </c>
      <c r="G2026" s="34">
        <v/>
      </c>
      <c r="H2026" s="35">
        <v/>
      </c>
      <c r="I2026" s="36">
        <f>ROUND(SUM(I2023:I2025),2)</f>
        <v>200.00</v>
      </c>
      <c r="J2026" s="32">
        <v>2.35</v>
      </c>
      <c r="K2026" s="32">
        <f>ROUND(PRODUCT(I2026:J2026),2)</f>
        <v>470.00</v>
      </c>
      <c r="L2026" s="32" t="s">
        <v/>
      </c>
      <c r="M2026" s="32" t="s">
        <v/>
      </c>
      <c r="N2026" s="32" t="s">
        <v/>
      </c>
      <!--$VAR_NUOVA_CELLA_PREZZI$-->
    </row>
    <row r="2027" spans="1:16" ht="10.5" customHeight="1" thickTop="1" thickBot="1">
      <c r="B2027" s="32" t="s">
        <v/>
      </c>
      <c r="C2027" s="23" t="s">
        <v/>
      </c>
      <c r="D2027" s="32" t="s">
        <v>7547</v>
      </c>
      <c r="E2027" s="32">
        <v/>
      </c>
      <c r="F2027" s="33">
        <v/>
      </c>
      <c r="G2027" s="34">
        <v/>
      </c>
      <c r="H2027" s="35">
        <v/>
      </c>
      <c r="I2027" s="36">
        <f/>
        <v/>
      </c>
      <c r="J2027" s="32">
        <v/>
      </c>
      <c r="K2027" s="32">
        <f/>
        <v/>
      </c>
      <c r="L2027" s="32" t="s">
        <v/>
      </c>
      <c r="M2027" s="32" t="s">
        <v/>
      </c>
      <c r="N2027" s="32" t="s">
        <v/>
      </c>
      <!--$VAR_NUOVA_CELLA_PREZZI$-->
    </row>
    <row r="2028" spans="1:16" ht="19.3333333333333" customHeight="1" thickTop="1" thickBot="1">
      <c r="B2028" s="32" t="s">
        <v>7548</v>
      </c>
      <c r="C2028" s="23" t="s">
        <v>7549</v>
      </c>
      <c r="D2028" s="62" t="s">
        <v>7550</v>
      </c>
      <c r="E2028" s="32">
        <v/>
      </c>
      <c r="F2028" s="33">
        <v/>
      </c>
      <c r="G2028" s="34">
        <v/>
      </c>
      <c r="H2028" s="35">
        <v/>
      </c>
      <c r="I2028" s="36">
        <f/>
        <v/>
      </c>
      <c r="J2028" s="32">
        <v/>
      </c>
      <c r="K2028" s="32">
        <f/>
        <v/>
      </c>
      <c r="L2028" s="32" t="s">
        <v/>
      </c>
      <c r="M2028" s="32" t="s">
        <v/>
      </c>
      <c r="N2028" s="32" t="s">
        <v/>
      </c>
      <!--$VAR_NUOVA_CELLA_PREZZI$-->
    </row>
    <row r="2029" spans="1:16" ht="10.5" customHeight="1" thickTop="1" thickBot="1">
      <c r="B2029" s="32" t="s">
        <v/>
      </c>
      <c r="C2029" s="23" t="s">
        <v/>
      </c>
      <c r="D2029" s="23" t="s">
        <v>7551</v>
      </c>
      <c r="E2029" s="32">
        <v/>
      </c>
      <c r="F2029" s="33">
        <v/>
      </c>
      <c r="G2029" s="34">
        <v/>
      </c>
      <c r="H2029" s="35">
        <v/>
      </c>
      <c r="I2029" s="36">
        <f/>
        <v/>
      </c>
      <c r="J2029" s="32">
        <v/>
      </c>
      <c r="K2029" s="32">
        <f/>
        <v/>
      </c>
      <c r="L2029" s="32" t="s">
        <v/>
      </c>
      <c r="M2029" s="32" t="s">
        <v/>
      </c>
      <c r="N2029" s="32" t="s">
        <v/>
      </c>
      <!--$VAR_NUOVA_CELLA_PREZZI$-->
    </row>
    <row r="2030" spans="1:16" ht="10.5" customHeight="1" thickTop="1" thickBot="1">
      <c r="B2030" s="32" t="s">
        <v/>
      </c>
      <c r="C2030" s="23" t="s">
        <v/>
      </c>
      <c r="D2030" s="23" t="s">
        <v>7552</v>
      </c>
      <c r="E2030" s="32">
        <v>1.00</v>
      </c>
      <c r="F2030" s="33">
        <v/>
      </c>
      <c r="G2030" s="34">
        <v/>
      </c>
      <c r="H2030" s="35">
        <v/>
      </c>
      <c r="I2030" s="36">
        <f>ROUND(PRODUCT(E2030:H2030),2)</f>
        <v>1.00</v>
      </c>
      <c r="J2030" s="32">
        <v/>
      </c>
      <c r="K2030" s="32">
        <f/>
        <v/>
      </c>
      <c r="L2030" s="32" t="s">
        <v/>
      </c>
      <c r="M2030" s="32" t="s">
        <v/>
      </c>
      <c r="N2030" s="32" t="s">
        <v/>
      </c>
      <!--$VAR_NUOVA_CELLA_PREZZI$-->
    </row>
    <row r="2031" spans="1:16" ht="10.5" customHeight="1" thickTop="1" thickBot="1">
      <c r="B2031" s="32" t="s">
        <v/>
      </c>
      <c r="C2031" s="23" t="s">
        <v/>
      </c>
      <c r="D2031" s="32" t="s">
        <v/>
      </c>
      <c r="E2031" s="32">
        <v/>
      </c>
      <c r="F2031" s="33">
        <v/>
      </c>
      <c r="G2031" s="34">
        <v/>
      </c>
      <c r="H2031" s="35">
        <v/>
      </c>
      <c r="I2031" s="36">
        <f/>
        <v/>
      </c>
      <c r="J2031" s="32">
        <v/>
      </c>
      <c r="K2031" s="32">
        <f/>
        <v/>
      </c>
      <c r="L2031" s="32" t="s">
        <v/>
      </c>
      <c r="M2031" s="32" t="s">
        <v/>
      </c>
      <c r="N2031" s="32" t="s">
        <v>7559</v>
      </c>
      <!--$VAR_NUOVA_CELLA_PREZZI$-->
    </row>
    <row r="2032" spans="1:16" ht="10.5" customHeight="1" thickTop="1" thickBot="1">
      <c r="B2032" s="32" t="s">
        <v/>
      </c>
      <c r="C2032" s="23" t="s">
        <v/>
      </c>
      <c r="D2032" s="32" t="s">
        <v>7560</v>
      </c>
      <c r="E2032" s="32">
        <v/>
      </c>
      <c r="F2032" s="33">
        <v/>
      </c>
      <c r="G2032" s="34">
        <v/>
      </c>
      <c r="H2032" s="35">
        <v/>
      </c>
      <c r="I2032" s="36">
        <f>ROUND(SUM(I2029:I2031),2)</f>
        <v>1.00</v>
      </c>
      <c r="J2032" s="32">
        <v>3023.27</v>
      </c>
      <c r="K2032" s="32">
        <f>ROUND(PRODUCT(I2032:J2032),2)</f>
        <v>3023.27</v>
      </c>
      <c r="L2032" s="32" t="s">
        <v/>
      </c>
      <c r="M2032" s="32" t="s">
        <v/>
      </c>
      <c r="N2032" s="32" t="s">
        <v/>
      </c>
      <!--$VAR_NUOVA_CELLA_PREZZI$-->
    </row>
    <row r="2033" spans="1:16" ht="10.5" customHeight="1" thickTop="1" thickBot="1">
      <c r="B2033" s="32" t="s">
        <v/>
      </c>
      <c r="C2033" s="23" t="s">
        <v/>
      </c>
      <c r="D2033" s="32" t="s">
        <v>7566</v>
      </c>
      <c r="E2033" s="32">
        <v/>
      </c>
      <c r="F2033" s="33">
        <v/>
      </c>
      <c r="G2033" s="34">
        <v/>
      </c>
      <c r="H2033" s="35">
        <v/>
      </c>
      <c r="I2033" s="36">
        <f/>
        <v/>
      </c>
      <c r="J2033" s="32">
        <v/>
      </c>
      <c r="K2033" s="32">
        <f/>
        <v/>
      </c>
      <c r="L2033" s="32" t="s">
        <v/>
      </c>
      <c r="M2033" s="32" t="s">
        <v/>
      </c>
      <c r="N2033" s="32" t="s">
        <v/>
      </c>
      <!--$VAR_NUOVA_CELLA_PREZZI$-->
    </row>
    <row r="2034" spans="1:16" ht="115.833333333333" customHeight="1" thickTop="1" thickBot="1">
      <c r="B2034" s="32" t="s">
        <v>7567</v>
      </c>
      <c r="C2034" s="23" t="s">
        <v>7568</v>
      </c>
      <c r="D2034" s="62" t="s">
        <v>7569</v>
      </c>
      <c r="E2034" s="32">
        <v/>
      </c>
      <c r="F2034" s="33">
        <v/>
      </c>
      <c r="G2034" s="34">
        <v/>
      </c>
      <c r="H2034" s="35">
        <v/>
      </c>
      <c r="I2034" s="36">
        <f/>
        <v/>
      </c>
      <c r="J2034" s="32">
        <v/>
      </c>
      <c r="K2034" s="32">
        <f/>
        <v/>
      </c>
      <c r="L2034" s="32" t="s">
        <v/>
      </c>
      <c r="M2034" s="32" t="s">
        <v/>
      </c>
      <c r="N2034" s="32" t="s">
        <v/>
      </c>
      <!--$VAR_NUOVA_CELLA_PREZZI$-->
    </row>
    <row r="2035" spans="1:16" ht="10.5" customHeight="1" thickTop="1" thickBot="1">
      <c r="B2035" s="32" t="s">
        <v/>
      </c>
      <c r="C2035" s="23" t="s">
        <v/>
      </c>
      <c r="D2035" s="23" t="s">
        <v>7570</v>
      </c>
      <c r="E2035" s="32">
        <v/>
      </c>
      <c r="F2035" s="33">
        <v/>
      </c>
      <c r="G2035" s="34">
        <v/>
      </c>
      <c r="H2035" s="35">
        <v/>
      </c>
      <c r="I2035" s="36">
        <f/>
        <v/>
      </c>
      <c r="J2035" s="32">
        <v/>
      </c>
      <c r="K2035" s="32">
        <f/>
        <v/>
      </c>
      <c r="L2035" s="32" t="s">
        <v/>
      </c>
      <c r="M2035" s="32" t="s">
        <v/>
      </c>
      <c r="N2035" s="32" t="s">
        <v/>
      </c>
      <!--$VAR_NUOVA_CELLA_PREZZI$-->
    </row>
    <row r="2036" spans="1:16" ht="10.5" customHeight="1" thickTop="1" thickBot="1">
      <c r="B2036" s="32" t="s">
        <v/>
      </c>
      <c r="C2036" s="23" t="s">
        <v/>
      </c>
      <c r="D2036" s="23" t="s">
        <v>7571</v>
      </c>
      <c r="E2036" s="32">
        <v>1.00</v>
      </c>
      <c r="F2036" s="33">
        <v/>
      </c>
      <c r="G2036" s="34">
        <v/>
      </c>
      <c r="H2036" s="35">
        <v/>
      </c>
      <c r="I2036" s="36">
        <f>ROUND(PRODUCT(E2036:H2036),2)</f>
        <v>1.00</v>
      </c>
      <c r="J2036" s="32">
        <v/>
      </c>
      <c r="K2036" s="32">
        <f/>
        <v/>
      </c>
      <c r="L2036" s="32" t="s">
        <v/>
      </c>
      <c r="M2036" s="32" t="s">
        <v/>
      </c>
      <c r="N2036" s="32" t="s">
        <v/>
      </c>
      <!--$VAR_NUOVA_CELLA_PREZZI$-->
    </row>
    <row r="2037" spans="1:16" ht="10.5" customHeight="1" thickTop="1" thickBot="1">
      <c r="B2037" s="32" t="s">
        <v/>
      </c>
      <c r="C2037" s="23" t="s">
        <v/>
      </c>
      <c r="D2037" s="32" t="s">
        <v/>
      </c>
      <c r="E2037" s="32">
        <v/>
      </c>
      <c r="F2037" s="33">
        <v/>
      </c>
      <c r="G2037" s="34">
        <v/>
      </c>
      <c r="H2037" s="35">
        <v/>
      </c>
      <c r="I2037" s="36">
        <f/>
        <v/>
      </c>
      <c r="J2037" s="32">
        <v/>
      </c>
      <c r="K2037" s="32">
        <f/>
        <v/>
      </c>
      <c r="L2037" s="32" t="s">
        <v/>
      </c>
      <c r="M2037" s="32" t="s">
        <v/>
      </c>
      <c r="N2037" s="32" t="s">
        <v>7578</v>
      </c>
      <!--$VAR_NUOVA_CELLA_PREZZI$-->
    </row>
    <row r="2038" spans="1:16" ht="10.5" customHeight="1" thickTop="1" thickBot="1">
      <c r="B2038" s="32" t="s">
        <v/>
      </c>
      <c r="C2038" s="23" t="s">
        <v/>
      </c>
      <c r="D2038" s="32" t="s">
        <v>7579</v>
      </c>
      <c r="E2038" s="32">
        <v/>
      </c>
      <c r="F2038" s="33">
        <v/>
      </c>
      <c r="G2038" s="34">
        <v/>
      </c>
      <c r="H2038" s="35">
        <v/>
      </c>
      <c r="I2038" s="36">
        <f>ROUND(SUM(I2035:I2037),2)</f>
        <v>1.00</v>
      </c>
      <c r="J2038" s="32">
        <v>843.25</v>
      </c>
      <c r="K2038" s="32">
        <f>ROUND(PRODUCT(I2038:J2038),2)</f>
        <v>843.25</v>
      </c>
      <c r="L2038" s="32" t="s">
        <v/>
      </c>
      <c r="M2038" s="32" t="s">
        <v/>
      </c>
      <c r="N2038" s="32" t="s">
        <v/>
      </c>
      <!--$VAR_NUOVA_CELLA_PREZZI$-->
    </row>
    <row r="2039" spans="1:16" ht="10.5" customHeight="1" thickTop="1" thickBot="1">
      <c r="B2039" s="32" t="s">
        <v/>
      </c>
      <c r="C2039" s="23" t="s">
        <v/>
      </c>
      <c r="D2039" s="32" t="s">
        <v>7585</v>
      </c>
      <c r="E2039" s="32">
        <v/>
      </c>
      <c r="F2039" s="33">
        <v/>
      </c>
      <c r="G2039" s="34">
        <v/>
      </c>
      <c r="H2039" s="35">
        <v/>
      </c>
      <c r="I2039" s="36">
        <f/>
        <v/>
      </c>
      <c r="J2039" s="32">
        <v/>
      </c>
      <c r="K2039" s="32">
        <f/>
        <v/>
      </c>
      <c r="L2039" s="32" t="s">
        <v/>
      </c>
      <c r="M2039" s="32" t="s">
        <v/>
      </c>
      <c r="N2039" s="32" t="s">
        <v/>
      </c>
      <!--$VAR_NUOVA_CELLA_PREZZI$-->
    </row>
    <row r="2040" spans="1:16" ht="42.3333333333333" customHeight="1" thickTop="1" thickBot="1">
      <c r="B2040" s="32" t="s">
        <v>7586</v>
      </c>
      <c r="C2040" s="23" t="s">
        <v>7587</v>
      </c>
      <c r="D2040" s="62" t="s">
        <v>7588</v>
      </c>
      <c r="E2040" s="32">
        <v/>
      </c>
      <c r="F2040" s="33">
        <v/>
      </c>
      <c r="G2040" s="34">
        <v/>
      </c>
      <c r="H2040" s="35">
        <v/>
      </c>
      <c r="I2040" s="36">
        <f/>
        <v/>
      </c>
      <c r="J2040" s="32">
        <v/>
      </c>
      <c r="K2040" s="32">
        <f/>
        <v/>
      </c>
      <c r="L2040" s="32" t="s">
        <v/>
      </c>
      <c r="M2040" s="32" t="s">
        <v/>
      </c>
      <c r="N2040" s="32" t="s">
        <v/>
      </c>
      <!--$VAR_NUOVA_CELLA_PREZZI$-->
    </row>
    <row r="2041" spans="1:16" ht="10.5" customHeight="1" thickTop="1" thickBot="1">
      <c r="B2041" s="32" t="s">
        <v/>
      </c>
      <c r="C2041" s="23" t="s">
        <v/>
      </c>
      <c r="D2041" s="23" t="s">
        <v>7589</v>
      </c>
      <c r="E2041" s="32">
        <v/>
      </c>
      <c r="F2041" s="33">
        <v/>
      </c>
      <c r="G2041" s="34">
        <v/>
      </c>
      <c r="H2041" s="35">
        <v/>
      </c>
      <c r="I2041" s="36">
        <f/>
        <v/>
      </c>
      <c r="J2041" s="32">
        <v/>
      </c>
      <c r="K2041" s="32">
        <f/>
        <v/>
      </c>
      <c r="L2041" s="32" t="s">
        <v/>
      </c>
      <c r="M2041" s="32" t="s">
        <v/>
      </c>
      <c r="N2041" s="32" t="s">
        <v/>
      </c>
      <!--$VAR_NUOVA_CELLA_PREZZI$-->
    </row>
    <row r="2042" spans="1:16" ht="10.5" customHeight="1" thickTop="1" thickBot="1">
      <c r="B2042" s="32" t="s">
        <v/>
      </c>
      <c r="C2042" s="23" t="s">
        <v/>
      </c>
      <c r="D2042" s="23" t="s">
        <v>7590</v>
      </c>
      <c r="E2042" s="32">
        <v>4.00</v>
      </c>
      <c r="F2042" s="33">
        <v/>
      </c>
      <c r="G2042" s="34">
        <v/>
      </c>
      <c r="H2042" s="35">
        <v/>
      </c>
      <c r="I2042" s="36">
        <f>ROUND(PRODUCT(E2042:H2042),2)</f>
        <v>4.00</v>
      </c>
      <c r="J2042" s="32">
        <v/>
      </c>
      <c r="K2042" s="32">
        <f/>
        <v/>
      </c>
      <c r="L2042" s="32" t="s">
        <v/>
      </c>
      <c r="M2042" s="32" t="s">
        <v/>
      </c>
      <c r="N2042" s="32" t="s">
        <v/>
      </c>
      <!--$VAR_NUOVA_CELLA_PREZZI$-->
    </row>
    <row r="2043" spans="1:16" ht="10.5" customHeight="1" thickTop="1" thickBot="1">
      <c r="B2043" s="32" t="s">
        <v/>
      </c>
      <c r="C2043" s="23" t="s">
        <v/>
      </c>
      <c r="D2043" s="32" t="s">
        <v/>
      </c>
      <c r="E2043" s="32">
        <v/>
      </c>
      <c r="F2043" s="33">
        <v/>
      </c>
      <c r="G2043" s="34">
        <v/>
      </c>
      <c r="H2043" s="35">
        <v/>
      </c>
      <c r="I2043" s="36">
        <f/>
        <v/>
      </c>
      <c r="J2043" s="32">
        <v/>
      </c>
      <c r="K2043" s="32">
        <f/>
        <v/>
      </c>
      <c r="L2043" s="32" t="s">
        <v/>
      </c>
      <c r="M2043" s="32" t="s">
        <v/>
      </c>
      <c r="N2043" s="32" t="s">
        <v>7597</v>
      </c>
      <!--$VAR_NUOVA_CELLA_PREZZI$-->
    </row>
    <row r="2044" spans="1:16" ht="10.5" customHeight="1" thickTop="1" thickBot="1">
      <c r="B2044" s="32" t="s">
        <v/>
      </c>
      <c r="C2044" s="23" t="s">
        <v/>
      </c>
      <c r="D2044" s="32" t="s">
        <v>7598</v>
      </c>
      <c r="E2044" s="32">
        <v/>
      </c>
      <c r="F2044" s="33">
        <v/>
      </c>
      <c r="G2044" s="34">
        <v/>
      </c>
      <c r="H2044" s="35">
        <v/>
      </c>
      <c r="I2044" s="36">
        <f>ROUND(SUM(I2041:I2043),2)</f>
        <v>4.00</v>
      </c>
      <c r="J2044" s="32">
        <v>104.25</v>
      </c>
      <c r="K2044" s="32">
        <f>ROUND(PRODUCT(I2044:J2044),2)</f>
        <v>417.00</v>
      </c>
      <c r="L2044" s="32" t="s">
        <v/>
      </c>
      <c r="M2044" s="32" t="s">
        <v/>
      </c>
      <c r="N2044" s="32" t="s">
        <v/>
      </c>
      <!--$VAR_NUOVA_CELLA_PREZZI$-->
    </row>
    <row r="2045" spans="1:16" ht="10.5" customHeight="1" thickTop="1" thickBot="1">
      <c r="B2045" s="32" t="s">
        <v/>
      </c>
      <c r="C2045" s="23" t="s">
        <v/>
      </c>
      <c r="D2045" s="32" t="s">
        <v>7604</v>
      </c>
      <c r="E2045" s="32">
        <v/>
      </c>
      <c r="F2045" s="33">
        <v/>
      </c>
      <c r="G2045" s="34">
        <v/>
      </c>
      <c r="H2045" s="35">
        <v/>
      </c>
      <c r="I2045" s="36">
        <f/>
        <v/>
      </c>
      <c r="J2045" s="32">
        <v/>
      </c>
      <c r="K2045" s="32">
        <f/>
        <v/>
      </c>
      <c r="L2045" s="32" t="s">
        <v/>
      </c>
      <c r="M2045" s="32" t="s">
        <v/>
      </c>
      <c r="N2045" s="32" t="s">
        <v/>
      </c>
      <!--$VAR_NUOVA_CELLA_PREZZI$-->
    </row>
    <row r="2046" spans="1:16" ht="29.5" customHeight="1" thickTop="1" thickBot="1">
      <c r="B2046" s="32" t="s">
        <v>7605</v>
      </c>
      <c r="C2046" s="23" t="s">
        <v>7606</v>
      </c>
      <c r="D2046" s="62" t="s">
        <v>7607</v>
      </c>
      <c r="E2046" s="32">
        <v/>
      </c>
      <c r="F2046" s="33">
        <v/>
      </c>
      <c r="G2046" s="34">
        <v/>
      </c>
      <c r="H2046" s="35">
        <v/>
      </c>
      <c r="I2046" s="36">
        <f/>
        <v/>
      </c>
      <c r="J2046" s="32">
        <v/>
      </c>
      <c r="K2046" s="32">
        <f/>
        <v/>
      </c>
      <c r="L2046" s="32" t="s">
        <v/>
      </c>
      <c r="M2046" s="32" t="s">
        <v/>
      </c>
      <c r="N2046" s="32" t="s">
        <v/>
      </c>
      <!--$VAR_NUOVA_CELLA_PREZZI$-->
    </row>
    <row r="2047" spans="1:16" ht="10.5" customHeight="1" thickTop="1" thickBot="1">
      <c r="B2047" s="32" t="s">
        <v/>
      </c>
      <c r="C2047" s="23" t="s">
        <v/>
      </c>
      <c r="D2047" s="23" t="s">
        <v>7608</v>
      </c>
      <c r="E2047" s="32">
        <v/>
      </c>
      <c r="F2047" s="33">
        <v/>
      </c>
      <c r="G2047" s="34">
        <v/>
      </c>
      <c r="H2047" s="35">
        <v/>
      </c>
      <c r="I2047" s="36">
        <f/>
        <v/>
      </c>
      <c r="J2047" s="32">
        <v/>
      </c>
      <c r="K2047" s="32">
        <f/>
        <v/>
      </c>
      <c r="L2047" s="32" t="s">
        <v/>
      </c>
      <c r="M2047" s="32" t="s">
        <v/>
      </c>
      <c r="N2047" s="32" t="s">
        <v/>
      </c>
      <!--$VAR_NUOVA_CELLA_PREZZI$-->
    </row>
    <row r="2048" spans="1:16" ht="10.5" customHeight="1" thickTop="1" thickBot="1">
      <c r="B2048" s="32" t="s">
        <v/>
      </c>
      <c r="C2048" s="23" t="s">
        <v/>
      </c>
      <c r="D2048" s="23" t="s">
        <v>7609</v>
      </c>
      <c r="E2048" s="32">
        <v>1.00</v>
      </c>
      <c r="F2048" s="33">
        <v/>
      </c>
      <c r="G2048" s="34">
        <v/>
      </c>
      <c r="H2048" s="35">
        <v/>
      </c>
      <c r="I2048" s="36">
        <f>ROUND(PRODUCT(E2048:H2048),2)</f>
        <v>1.00</v>
      </c>
      <c r="J2048" s="32">
        <v/>
      </c>
      <c r="K2048" s="32">
        <f/>
        <v/>
      </c>
      <c r="L2048" s="32" t="s">
        <v/>
      </c>
      <c r="M2048" s="32" t="s">
        <v/>
      </c>
      <c r="N2048" s="32" t="s">
        <v/>
      </c>
      <!--$VAR_NUOVA_CELLA_PREZZI$-->
    </row>
    <row r="2049" spans="1:16" ht="10.5" customHeight="1" thickTop="1" thickBot="1">
      <c r="B2049" s="32" t="s">
        <v/>
      </c>
      <c r="C2049" s="23" t="s">
        <v/>
      </c>
      <c r="D2049" s="32" t="s">
        <v/>
      </c>
      <c r="E2049" s="32">
        <v/>
      </c>
      <c r="F2049" s="33">
        <v/>
      </c>
      <c r="G2049" s="34">
        <v/>
      </c>
      <c r="H2049" s="35">
        <v/>
      </c>
      <c r="I2049" s="36">
        <f/>
        <v/>
      </c>
      <c r="J2049" s="32">
        <v/>
      </c>
      <c r="K2049" s="32">
        <f/>
        <v/>
      </c>
      <c r="L2049" s="32" t="s">
        <v/>
      </c>
      <c r="M2049" s="32" t="s">
        <v/>
      </c>
      <c r="N2049" s="32" t="s">
        <v>7616</v>
      </c>
      <!--$VAR_NUOVA_CELLA_PREZZI$-->
    </row>
    <row r="2050" spans="1:16" ht="10.5" customHeight="1" thickTop="1" thickBot="1">
      <c r="B2050" s="32" t="s">
        <v/>
      </c>
      <c r="C2050" s="23" t="s">
        <v/>
      </c>
      <c r="D2050" s="32" t="s">
        <v>7617</v>
      </c>
      <c r="E2050" s="32">
        <v/>
      </c>
      <c r="F2050" s="33">
        <v/>
      </c>
      <c r="G2050" s="34">
        <v/>
      </c>
      <c r="H2050" s="35">
        <v/>
      </c>
      <c r="I2050" s="36">
        <f>ROUND(SUM(I2047:I2049),2)</f>
        <v>1.00</v>
      </c>
      <c r="J2050" s="32">
        <v>52.74</v>
      </c>
      <c r="K2050" s="32">
        <f>ROUND(PRODUCT(I2050:J2050),2)</f>
        <v>52.74</v>
      </c>
      <c r="L2050" s="32" t="s">
        <v/>
      </c>
      <c r="M2050" s="32" t="s">
        <v/>
      </c>
      <c r="N2050" s="32" t="s">
        <v/>
      </c>
      <!--$VAR_NUOVA_CELLA_PREZZI$-->
    </row>
    <row r="2051" spans="1:16" ht="10.5" customHeight="1" thickTop="1" thickBot="1">
      <c r="B2051" s="32" t="s">
        <v/>
      </c>
      <c r="C2051" s="23" t="s">
        <v/>
      </c>
      <c r="D2051" s="32" t="s">
        <v>7623</v>
      </c>
      <c r="E2051" s="32">
        <v/>
      </c>
      <c r="F2051" s="33">
        <v/>
      </c>
      <c r="G2051" s="34">
        <v/>
      </c>
      <c r="H2051" s="35">
        <v/>
      </c>
      <c r="I2051" s="36">
        <f/>
        <v/>
      </c>
      <c r="J2051" s="32">
        <v/>
      </c>
      <c r="K2051" s="32">
        <f/>
        <v/>
      </c>
      <c r="L2051" s="32" t="s">
        <v/>
      </c>
      <c r="M2051" s="32" t="s">
        <v/>
      </c>
      <c r="N2051" s="32" t="s">
        <v/>
      </c>
      <!--$VAR_NUOVA_CELLA_PREZZI$-->
    </row>
    <row r="2052" spans="1:16" ht="21.8333333333333" customHeight="1" thickTop="1" thickBot="1">
      <c r="B2052" s="32" t="s">
        <v>7624</v>
      </c>
      <c r="C2052" s="23" t="s">
        <v>7625</v>
      </c>
      <c r="D2052" s="62" t="s">
        <v>7626</v>
      </c>
      <c r="E2052" s="32">
        <v/>
      </c>
      <c r="F2052" s="33">
        <v/>
      </c>
      <c r="G2052" s="34">
        <v/>
      </c>
      <c r="H2052" s="35">
        <v/>
      </c>
      <c r="I2052" s="36">
        <f/>
        <v/>
      </c>
      <c r="J2052" s="32">
        <v/>
      </c>
      <c r="K2052" s="32">
        <f/>
        <v/>
      </c>
      <c r="L2052" s="32" t="s">
        <v/>
      </c>
      <c r="M2052" s="32" t="s">
        <v/>
      </c>
      <c r="N2052" s="32" t="s">
        <v/>
      </c>
      <!--$VAR_NUOVA_CELLA_PREZZI$-->
    </row>
    <row r="2053" spans="1:16" ht="10.5" customHeight="1" thickTop="1" thickBot="1">
      <c r="B2053" s="32" t="s">
        <v/>
      </c>
      <c r="C2053" s="23" t="s">
        <v/>
      </c>
      <c r="D2053" s="23" t="s">
        <v>7627</v>
      </c>
      <c r="E2053" s="32">
        <v/>
      </c>
      <c r="F2053" s="33">
        <v/>
      </c>
      <c r="G2053" s="34">
        <v/>
      </c>
      <c r="H2053" s="35">
        <v/>
      </c>
      <c r="I2053" s="36">
        <f/>
        <v/>
      </c>
      <c r="J2053" s="32">
        <v/>
      </c>
      <c r="K2053" s="32">
        <f/>
        <v/>
      </c>
      <c r="L2053" s="32" t="s">
        <v/>
      </c>
      <c r="M2053" s="32" t="s">
        <v/>
      </c>
      <c r="N2053" s="32" t="s">
        <v/>
      </c>
      <!--$VAR_NUOVA_CELLA_PREZZI$-->
    </row>
    <row r="2054" spans="1:16" ht="10.5" customHeight="1" thickTop="1" thickBot="1">
      <c r="B2054" s="32" t="s">
        <v/>
      </c>
      <c r="C2054" s="23" t="s">
        <v/>
      </c>
      <c r="D2054" s="23" t="s">
        <v>7628</v>
      </c>
      <c r="E2054" s="32">
        <v>1.00</v>
      </c>
      <c r="F2054" s="33">
        <v/>
      </c>
      <c r="G2054" s="34">
        <v/>
      </c>
      <c r="H2054" s="35">
        <v/>
      </c>
      <c r="I2054" s="36">
        <f>ROUND(PRODUCT(E2054:H2054),2)</f>
        <v>1.00</v>
      </c>
      <c r="J2054" s="32">
        <v/>
      </c>
      <c r="K2054" s="32">
        <f/>
        <v/>
      </c>
      <c r="L2054" s="32" t="s">
        <v/>
      </c>
      <c r="M2054" s="32" t="s">
        <v/>
      </c>
      <c r="N2054" s="32" t="s">
        <v/>
      </c>
      <!--$VAR_NUOVA_CELLA_PREZZI$-->
    </row>
    <row r="2055" spans="1:16" ht="10.5" customHeight="1" thickTop="1" thickBot="1">
      <c r="B2055" s="32" t="s">
        <v/>
      </c>
      <c r="C2055" s="23" t="s">
        <v/>
      </c>
      <c r="D2055" s="32" t="s">
        <v/>
      </c>
      <c r="E2055" s="32">
        <v/>
      </c>
      <c r="F2055" s="33">
        <v/>
      </c>
      <c r="G2055" s="34">
        <v/>
      </c>
      <c r="H2055" s="35">
        <v/>
      </c>
      <c r="I2055" s="36">
        <f/>
        <v/>
      </c>
      <c r="J2055" s="32">
        <v/>
      </c>
      <c r="K2055" s="32">
        <f/>
        <v/>
      </c>
      <c r="L2055" s="32" t="s">
        <v/>
      </c>
      <c r="M2055" s="32" t="s">
        <v/>
      </c>
      <c r="N2055" s="32" t="s">
        <v>7635</v>
      </c>
      <!--$VAR_NUOVA_CELLA_PREZZI$-->
    </row>
    <row r="2056" spans="1:16" ht="10.5" customHeight="1" thickTop="1" thickBot="1">
      <c r="B2056" s="32" t="s">
        <v/>
      </c>
      <c r="C2056" s="23" t="s">
        <v/>
      </c>
      <c r="D2056" s="32" t="s">
        <v>7636</v>
      </c>
      <c r="E2056" s="32">
        <v/>
      </c>
      <c r="F2056" s="33">
        <v/>
      </c>
      <c r="G2056" s="34">
        <v/>
      </c>
      <c r="H2056" s="35">
        <v/>
      </c>
      <c r="I2056" s="36">
        <f>ROUND(SUM(I2053:I2055),2)</f>
        <v>1.00</v>
      </c>
      <c r="J2056" s="32">
        <v>251.31</v>
      </c>
      <c r="K2056" s="32">
        <f>ROUND(PRODUCT(I2056:J2056),2)</f>
        <v>251.31</v>
      </c>
      <c r="L2056" s="32" t="s">
        <v/>
      </c>
      <c r="M2056" s="32" t="s">
        <v/>
      </c>
      <c r="N2056" s="32" t="s">
        <v/>
      </c>
      <!--$VAR_NUOVA_CELLA_PREZZI$-->
    </row>
    <row r="2057" spans="1:16" ht="10.5" customHeight="1" thickTop="1" thickBot="1">
      <c r="B2057" s="32" t="s">
        <v/>
      </c>
      <c r="C2057" s="23" t="s">
        <v/>
      </c>
      <c r="D2057" s="32" t="s">
        <v>7642</v>
      </c>
      <c r="E2057" s="32">
        <v/>
      </c>
      <c r="F2057" s="33">
        <v/>
      </c>
      <c r="G2057" s="34">
        <v/>
      </c>
      <c r="H2057" s="35">
        <v/>
      </c>
      <c r="I2057" s="36">
        <f/>
        <v/>
      </c>
      <c r="J2057" s="32">
        <v/>
      </c>
      <c r="K2057" s="32">
        <f/>
        <v/>
      </c>
      <c r="L2057" s="32" t="s">
        <v/>
      </c>
      <c r="M2057" s="32" t="s">
        <v/>
      </c>
      <c r="N2057" s="32" t="s">
        <v/>
      </c>
      <!--$VAR_NUOVA_CELLA_PREZZI$-->
    </row>
    <row r="2058" spans="1:16" ht="35.5" customHeight="1" thickTop="1" thickBot="1">
      <c r="B2058" s="32" t="s">
        <v>7643</v>
      </c>
      <c r="C2058" s="23" t="s">
        <v>7644</v>
      </c>
      <c r="D2058" s="62" t="s">
        <v>7645</v>
      </c>
      <c r="E2058" s="32">
        <v/>
      </c>
      <c r="F2058" s="33">
        <v/>
      </c>
      <c r="G2058" s="34">
        <v/>
      </c>
      <c r="H2058" s="35">
        <v/>
      </c>
      <c r="I2058" s="36">
        <f/>
        <v/>
      </c>
      <c r="J2058" s="32">
        <v/>
      </c>
      <c r="K2058" s="32">
        <f/>
        <v/>
      </c>
      <c r="L2058" s="32" t="s">
        <v/>
      </c>
      <c r="M2058" s="32" t="s">
        <v/>
      </c>
      <c r="N2058" s="32" t="s">
        <v/>
      </c>
      <!--$VAR_NUOVA_CELLA_PREZZI$-->
    </row>
    <row r="2059" spans="1:16" ht="10.5" customHeight="1" thickTop="1" thickBot="1">
      <c r="B2059" s="32" t="s">
        <v/>
      </c>
      <c r="C2059" s="23" t="s">
        <v/>
      </c>
      <c r="D2059" s="23" t="s">
        <v>7646</v>
      </c>
      <c r="E2059" s="32">
        <v/>
      </c>
      <c r="F2059" s="33">
        <v/>
      </c>
      <c r="G2059" s="34">
        <v/>
      </c>
      <c r="H2059" s="35">
        <v/>
      </c>
      <c r="I2059" s="36">
        <f/>
        <v/>
      </c>
      <c r="J2059" s="32">
        <v/>
      </c>
      <c r="K2059" s="32">
        <f/>
        <v/>
      </c>
      <c r="L2059" s="32" t="s">
        <v/>
      </c>
      <c r="M2059" s="32" t="s">
        <v/>
      </c>
      <c r="N2059" s="32" t="s">
        <v/>
      </c>
      <!--$VAR_NUOVA_CELLA_PREZZI$-->
    </row>
    <row r="2060" spans="1:16" ht="10.5" customHeight="1" thickTop="1" thickBot="1">
      <c r="B2060" s="32" t="s">
        <v/>
      </c>
      <c r="C2060" s="23" t="s">
        <v/>
      </c>
      <c r="D2060" s="23" t="s">
        <v>7647</v>
      </c>
      <c r="E2060" s="32">
        <v>2.00</v>
      </c>
      <c r="F2060" s="33">
        <v/>
      </c>
      <c r="G2060" s="34">
        <v/>
      </c>
      <c r="H2060" s="35">
        <v/>
      </c>
      <c r="I2060" s="36">
        <f>ROUND(PRODUCT(E2060:H2060),2)</f>
        <v>2.00</v>
      </c>
      <c r="J2060" s="32">
        <v/>
      </c>
      <c r="K2060" s="32">
        <f/>
        <v/>
      </c>
      <c r="L2060" s="32" t="s">
        <v/>
      </c>
      <c r="M2060" s="32" t="s">
        <v/>
      </c>
      <c r="N2060" s="32" t="s">
        <v/>
      </c>
      <!--$VAR_NUOVA_CELLA_PREZZI$-->
    </row>
    <row r="2061" spans="1:16" ht="10.5" customHeight="1" thickTop="1" thickBot="1">
      <c r="B2061" s="32" t="s">
        <v/>
      </c>
      <c r="C2061" s="23" t="s">
        <v/>
      </c>
      <c r="D2061" s="32" t="s">
        <v/>
      </c>
      <c r="E2061" s="32">
        <v/>
      </c>
      <c r="F2061" s="33">
        <v/>
      </c>
      <c r="G2061" s="34">
        <v/>
      </c>
      <c r="H2061" s="35">
        <v/>
      </c>
      <c r="I2061" s="36">
        <f/>
        <v/>
      </c>
      <c r="J2061" s="32">
        <v/>
      </c>
      <c r="K2061" s="32">
        <f/>
        <v/>
      </c>
      <c r="L2061" s="32" t="s">
        <v/>
      </c>
      <c r="M2061" s="32" t="s">
        <v/>
      </c>
      <c r="N2061" s="32" t="s">
        <v>7654</v>
      </c>
      <!--$VAR_NUOVA_CELLA_PREZZI$-->
    </row>
    <row r="2062" spans="1:16" ht="10.5" customHeight="1" thickTop="1" thickBot="1">
      <c r="B2062" s="32" t="s">
        <v/>
      </c>
      <c r="C2062" s="23" t="s">
        <v/>
      </c>
      <c r="D2062" s="32" t="s">
        <v>7655</v>
      </c>
      <c r="E2062" s="32">
        <v/>
      </c>
      <c r="F2062" s="33">
        <v/>
      </c>
      <c r="G2062" s="34">
        <v/>
      </c>
      <c r="H2062" s="35">
        <v/>
      </c>
      <c r="I2062" s="36">
        <f>ROUND(SUM(I2059:I2061),2)</f>
        <v>2.00</v>
      </c>
      <c r="J2062" s="32">
        <v>101.95</v>
      </c>
      <c r="K2062" s="32">
        <f>ROUND(PRODUCT(I2062:J2062),2)</f>
        <v>203.90</v>
      </c>
      <c r="L2062" s="32" t="s">
        <v/>
      </c>
      <c r="M2062" s="32" t="s">
        <v/>
      </c>
      <c r="N2062" s="32" t="s">
        <v/>
      </c>
      <!--$VAR_NUOVA_CELLA_PREZZI$-->
    </row>
    <row r="2063" spans="1:16" ht="10.5" customHeight="1" thickTop="1" thickBot="1">
      <c r="B2063" s="32" t="s">
        <v/>
      </c>
      <c r="C2063" s="23" t="s">
        <v/>
      </c>
      <c r="D2063" s="32" t="s">
        <v>7661</v>
      </c>
      <c r="E2063" s="32">
        <v/>
      </c>
      <c r="F2063" s="33">
        <v/>
      </c>
      <c r="G2063" s="34">
        <v/>
      </c>
      <c r="H2063" s="35">
        <v/>
      </c>
      <c r="I2063" s="36">
        <f/>
        <v/>
      </c>
      <c r="J2063" s="32">
        <v/>
      </c>
      <c r="K2063" s="32">
        <f/>
        <v/>
      </c>
      <c r="L2063" s="32" t="s">
        <v/>
      </c>
      <c r="M2063" s="32" t="s">
        <v/>
      </c>
      <c r="N2063" s="32" t="s">
        <v/>
      </c>
      <!--$VAR_NUOVA_CELLA_PREZZI$-->
    </row>
    <row r="2064" spans="1:16" ht="97" customHeight="1" thickTop="1" thickBot="1">
      <c r="B2064" s="32" t="s">
        <v>7662</v>
      </c>
      <c r="C2064" s="23" t="s">
        <v>7663</v>
      </c>
      <c r="D2064" s="62" t="s">
        <v>7664</v>
      </c>
      <c r="E2064" s="32">
        <v/>
      </c>
      <c r="F2064" s="33">
        <v/>
      </c>
      <c r="G2064" s="34">
        <v/>
      </c>
      <c r="H2064" s="35">
        <v/>
      </c>
      <c r="I2064" s="36">
        <f/>
        <v/>
      </c>
      <c r="J2064" s="32">
        <v/>
      </c>
      <c r="K2064" s="32">
        <f/>
        <v/>
      </c>
      <c r="L2064" s="32" t="s">
        <v/>
      </c>
      <c r="M2064" s="32" t="s">
        <v/>
      </c>
      <c r="N2064" s="32" t="s">
        <v/>
      </c>
      <!--$VAR_NUOVA_CELLA_PREZZI$-->
    </row>
    <row r="2065" spans="1:16" ht="10.5" customHeight="1" thickTop="1" thickBot="1">
      <c r="B2065" s="32" t="s">
        <v/>
      </c>
      <c r="C2065" s="23" t="s">
        <v/>
      </c>
      <c r="D2065" s="23" t="s">
        <v>7665</v>
      </c>
      <c r="E2065" s="32">
        <v/>
      </c>
      <c r="F2065" s="33">
        <v/>
      </c>
      <c r="G2065" s="34">
        <v/>
      </c>
      <c r="H2065" s="35">
        <v/>
      </c>
      <c r="I2065" s="36">
        <f/>
        <v/>
      </c>
      <c r="J2065" s="32">
        <v/>
      </c>
      <c r="K2065" s="32">
        <f/>
        <v/>
      </c>
      <c r="L2065" s="32" t="s">
        <v/>
      </c>
      <c r="M2065" s="32" t="s">
        <v/>
      </c>
      <c r="N2065" s="32" t="s">
        <v/>
      </c>
      <!--$VAR_NUOVA_CELLA_PREZZI$-->
    </row>
    <row r="2066" spans="1:16" ht="10.5" customHeight="1" thickTop="1" thickBot="1">
      <c r="B2066" s="32" t="s">
        <v/>
      </c>
      <c r="C2066" s="23" t="s">
        <v/>
      </c>
      <c r="D2066" s="23" t="s">
        <v>7666</v>
      </c>
      <c r="E2066" s="32">
        <v>1.10</v>
      </c>
      <c r="F2066" s="33">
        <v>10.00</v>
      </c>
      <c r="G2066" s="34">
        <v/>
      </c>
      <c r="H2066" s="35">
        <v/>
      </c>
      <c r="I2066" s="36">
        <f>ROUND(PRODUCT(E2066:H2066),2)</f>
        <v>11.00</v>
      </c>
      <c r="J2066" s="32">
        <v/>
      </c>
      <c r="K2066" s="32">
        <f/>
        <v/>
      </c>
      <c r="L2066" s="32" t="s">
        <v/>
      </c>
      <c r="M2066" s="32" t="s">
        <v/>
      </c>
      <c r="N2066" s="32" t="s">
        <v/>
      </c>
      <!--$VAR_NUOVA_CELLA_PREZZI$-->
    </row>
    <row r="2067" spans="1:16" ht="10.5" customHeight="1" thickTop="1" thickBot="1">
      <c r="B2067" s="32" t="s">
        <v/>
      </c>
      <c r="C2067" s="23" t="s">
        <v/>
      </c>
      <c r="D2067" s="32" t="s">
        <v/>
      </c>
      <c r="E2067" s="32">
        <v/>
      </c>
      <c r="F2067" s="33">
        <v/>
      </c>
      <c r="G2067" s="34">
        <v/>
      </c>
      <c r="H2067" s="35">
        <v/>
      </c>
      <c r="I2067" s="36">
        <f/>
        <v/>
      </c>
      <c r="J2067" s="32">
        <v/>
      </c>
      <c r="K2067" s="32">
        <f/>
        <v/>
      </c>
      <c r="L2067" s="32" t="s">
        <v/>
      </c>
      <c r="M2067" s="32" t="s">
        <v/>
      </c>
      <c r="N2067" s="32" t="s">
        <v>7673</v>
      </c>
      <!--$VAR_NUOVA_CELLA_PREZZI$-->
    </row>
    <row r="2068" spans="1:16" ht="10.5" customHeight="1" thickTop="1" thickBot="1">
      <c r="B2068" s="32" t="s">
        <v/>
      </c>
      <c r="C2068" s="23" t="s">
        <v/>
      </c>
      <c r="D2068" s="32" t="s">
        <v>7674</v>
      </c>
      <c r="E2068" s="32">
        <v/>
      </c>
      <c r="F2068" s="33">
        <v/>
      </c>
      <c r="G2068" s="34">
        <v/>
      </c>
      <c r="H2068" s="35">
        <v/>
      </c>
      <c r="I2068" s="36">
        <f>ROUND(SUM(I2065:I2067),2)</f>
        <v>11.00</v>
      </c>
      <c r="J2068" s="32">
        <v>3.82</v>
      </c>
      <c r="K2068" s="32">
        <f>ROUND(PRODUCT(I2068:J2068),2)</f>
        <v>42.02</v>
      </c>
      <c r="L2068" s="32" t="s">
        <v/>
      </c>
      <c r="M2068" s="32" t="s">
        <v/>
      </c>
      <c r="N2068" s="32" t="s">
        <v/>
      </c>
      <!--$VAR_NUOVA_CELLA_PREZZI$-->
    </row>
    <row r="2069" spans="1:16" ht="10.5" customHeight="1" thickTop="1" thickBot="1">
      <c r="B2069" s="32" t="s">
        <v/>
      </c>
      <c r="C2069" s="23" t="s">
        <v/>
      </c>
      <c r="D2069" s="32" t="s">
        <v>7680</v>
      </c>
      <c r="E2069" s="32">
        <v/>
      </c>
      <c r="F2069" s="33">
        <v/>
      </c>
      <c r="G2069" s="34">
        <v/>
      </c>
      <c r="H2069" s="35">
        <v/>
      </c>
      <c r="I2069" s="36">
        <f/>
        <v/>
      </c>
      <c r="J2069" s="32">
        <v/>
      </c>
      <c r="K2069" s="32">
        <f/>
        <v/>
      </c>
      <c r="L2069" s="32" t="s">
        <v/>
      </c>
      <c r="M2069" s="32" t="s">
        <v/>
      </c>
      <c r="N2069" s="32" t="s">
        <v/>
      </c>
      <!--$VAR_NUOVA_CELLA_PREZZI$-->
    </row>
    <row r="2070" spans="1:16" ht="67.8333333333333" customHeight="1" thickTop="1" thickBot="1">
      <c r="B2070" s="32" t="s">
        <v>7681</v>
      </c>
      <c r="C2070" s="23" t="s">
        <v>7682</v>
      </c>
      <c r="D2070" s="62" t="s">
        <v>7683</v>
      </c>
      <c r="E2070" s="32">
        <v/>
      </c>
      <c r="F2070" s="33">
        <v/>
      </c>
      <c r="G2070" s="34">
        <v/>
      </c>
      <c r="H2070" s="35">
        <v/>
      </c>
      <c r="I2070" s="36">
        <f/>
        <v/>
      </c>
      <c r="J2070" s="32">
        <v/>
      </c>
      <c r="K2070" s="32">
        <f/>
        <v/>
      </c>
      <c r="L2070" s="32" t="s">
        <v/>
      </c>
      <c r="M2070" s="32" t="s">
        <v/>
      </c>
      <c r="N2070" s="32" t="s">
        <v/>
      </c>
      <!--$VAR_NUOVA_CELLA_PREZZI$-->
    </row>
    <row r="2071" spans="1:16" ht="10.5" customHeight="1" thickTop="1" thickBot="1">
      <c r="B2071" s="32" t="s">
        <v/>
      </c>
      <c r="C2071" s="23" t="s">
        <v/>
      </c>
      <c r="D2071" s="23" t="s">
        <v>7684</v>
      </c>
      <c r="E2071" s="32">
        <v/>
      </c>
      <c r="F2071" s="33">
        <v/>
      </c>
      <c r="G2071" s="34">
        <v/>
      </c>
      <c r="H2071" s="35">
        <v/>
      </c>
      <c r="I2071" s="36">
        <f/>
        <v/>
      </c>
      <c r="J2071" s="32">
        <v/>
      </c>
      <c r="K2071" s="32">
        <f/>
        <v/>
      </c>
      <c r="L2071" s="32" t="s">
        <v/>
      </c>
      <c r="M2071" s="32" t="s">
        <v/>
      </c>
      <c r="N2071" s="32" t="s">
        <v/>
      </c>
      <!--$VAR_NUOVA_CELLA_PREZZI$-->
    </row>
    <row r="2072" spans="1:16" ht="10.5" customHeight="1" thickTop="1" thickBot="1">
      <c r="B2072" s="32" t="s">
        <v/>
      </c>
      <c r="C2072" s="23" t="s">
        <v/>
      </c>
      <c r="D2072" s="23" t="s">
        <v>7685</v>
      </c>
      <c r="E2072" s="32">
        <v>1.10</v>
      </c>
      <c r="F2072" s="33">
        <v>80.00</v>
      </c>
      <c r="G2072" s="34">
        <v/>
      </c>
      <c r="H2072" s="35">
        <v/>
      </c>
      <c r="I2072" s="36">
        <f>ROUND(PRODUCT(E2072:H2072),2)</f>
        <v>88.00</v>
      </c>
      <c r="J2072" s="32">
        <v/>
      </c>
      <c r="K2072" s="32">
        <f/>
        <v/>
      </c>
      <c r="L2072" s="32" t="s">
        <v/>
      </c>
      <c r="M2072" s="32" t="s">
        <v/>
      </c>
      <c r="N2072" s="32" t="s">
        <v/>
      </c>
      <!--$VAR_NUOVA_CELLA_PREZZI$-->
    </row>
    <row r="2073" spans="1:16" ht="10.5" customHeight="1" thickTop="1" thickBot="1">
      <c r="B2073" s="32" t="s">
        <v/>
      </c>
      <c r="C2073" s="23" t="s">
        <v/>
      </c>
      <c r="D2073" s="32" t="s">
        <v/>
      </c>
      <c r="E2073" s="32">
        <v/>
      </c>
      <c r="F2073" s="33">
        <v/>
      </c>
      <c r="G2073" s="34">
        <v/>
      </c>
      <c r="H2073" s="35">
        <v/>
      </c>
      <c r="I2073" s="36">
        <f/>
        <v/>
      </c>
      <c r="J2073" s="32">
        <v/>
      </c>
      <c r="K2073" s="32">
        <f/>
        <v/>
      </c>
      <c r="L2073" s="32" t="s">
        <v/>
      </c>
      <c r="M2073" s="32" t="s">
        <v/>
      </c>
      <c r="N2073" s="32" t="s">
        <v>7692</v>
      </c>
      <!--$VAR_NUOVA_CELLA_PREZZI$-->
    </row>
    <row r="2074" spans="1:16" ht="10.5" customHeight="1" thickTop="1" thickBot="1">
      <c r="B2074" s="32" t="s">
        <v/>
      </c>
      <c r="C2074" s="23" t="s">
        <v/>
      </c>
      <c r="D2074" s="32" t="s">
        <v>7693</v>
      </c>
      <c r="E2074" s="32">
        <v/>
      </c>
      <c r="F2074" s="33">
        <v/>
      </c>
      <c r="G2074" s="34">
        <v/>
      </c>
      <c r="H2074" s="35">
        <v/>
      </c>
      <c r="I2074" s="36">
        <f>ROUND(SUM(I2071:I2073),2)</f>
        <v>88.00</v>
      </c>
      <c r="J2074" s="32">
        <v>4.71</v>
      </c>
      <c r="K2074" s="32">
        <f>ROUND(PRODUCT(I2074:J2074),2)</f>
        <v>414.48</v>
      </c>
      <c r="L2074" s="32" t="s">
        <v/>
      </c>
      <c r="M2074" s="32" t="s">
        <v/>
      </c>
      <c r="N2074" s="32" t="s">
        <v/>
      </c>
      <!--$VAR_NUOVA_CELLA_PREZZI$-->
    </row>
    <row r="2075" spans="1:16" ht="10.5" customHeight="1" thickTop="1" thickBot="1">
      <c r="B2075" s="32" t="s">
        <v/>
      </c>
      <c r="C2075" s="23" t="s">
        <v/>
      </c>
      <c r="D2075" s="32" t="s">
        <v>7699</v>
      </c>
      <c r="E2075" s="32">
        <v/>
      </c>
      <c r="F2075" s="33">
        <v/>
      </c>
      <c r="G2075" s="34">
        <v/>
      </c>
      <c r="H2075" s="35">
        <v/>
      </c>
      <c r="I2075" s="36">
        <f/>
        <v/>
      </c>
      <c r="J2075" s="32">
        <v/>
      </c>
      <c r="K2075" s="32">
        <f/>
        <v/>
      </c>
      <c r="L2075" s="32" t="s">
        <v/>
      </c>
      <c r="M2075" s="32" t="s">
        <v/>
      </c>
      <c r="N2075" s="32" t="s">
        <v/>
      </c>
      <!--$VAR_NUOVA_CELLA_PREZZI$-->
    </row>
    <row r="2076" spans="1:16" ht="102.5" customHeight="1" thickTop="1" thickBot="1">
      <c r="B2076" s="32" t="s">
        <v>7700</v>
      </c>
      <c r="C2076" s="23" t="s">
        <v>7701</v>
      </c>
      <c r="D2076" s="62" t="s">
        <v>7702</v>
      </c>
      <c r="E2076" s="32">
        <v/>
      </c>
      <c r="F2076" s="33">
        <v/>
      </c>
      <c r="G2076" s="34">
        <v/>
      </c>
      <c r="H2076" s="35">
        <v/>
      </c>
      <c r="I2076" s="36">
        <f/>
        <v/>
      </c>
      <c r="J2076" s="32">
        <v/>
      </c>
      <c r="K2076" s="32">
        <f/>
        <v/>
      </c>
      <c r="L2076" s="32" t="s">
        <v/>
      </c>
      <c r="M2076" s="32" t="s">
        <v/>
      </c>
      <c r="N2076" s="32" t="s">
        <v/>
      </c>
      <!--$VAR_NUOVA_CELLA_PREZZI$-->
    </row>
    <row r="2077" spans="1:16" ht="10.5" customHeight="1" thickTop="1" thickBot="1">
      <c r="B2077" s="32" t="s">
        <v/>
      </c>
      <c r="C2077" s="23" t="s">
        <v/>
      </c>
      <c r="D2077" s="23" t="s">
        <v>7703</v>
      </c>
      <c r="E2077" s="32">
        <v/>
      </c>
      <c r="F2077" s="33">
        <v/>
      </c>
      <c r="G2077" s="34">
        <v/>
      </c>
      <c r="H2077" s="35">
        <v/>
      </c>
      <c r="I2077" s="36">
        <f/>
        <v/>
      </c>
      <c r="J2077" s="32">
        <v/>
      </c>
      <c r="K2077" s="32">
        <f/>
        <v/>
      </c>
      <c r="L2077" s="32" t="s">
        <v/>
      </c>
      <c r="M2077" s="32" t="s">
        <v/>
      </c>
      <c r="N2077" s="32" t="s">
        <v/>
      </c>
      <!--$VAR_NUOVA_CELLA_PREZZI$-->
    </row>
    <row r="2078" spans="1:16" ht="10.5" customHeight="1" thickTop="1" thickBot="1">
      <c r="B2078" s="32" t="s">
        <v/>
      </c>
      <c r="C2078" s="23" t="s">
        <v/>
      </c>
      <c r="D2078" s="23" t="s">
        <v>7704</v>
      </c>
      <c r="E2078" s="32">
        <v/>
      </c>
      <c r="F2078" s="33">
        <v>50.00</v>
      </c>
      <c r="G2078" s="34">
        <v>0.400</v>
      </c>
      <c r="H2078" s="35">
        <v>1.000</v>
      </c>
      <c r="I2078" s="36">
        <f>ROUND(PRODUCT(E2078:H2078),2)</f>
        <v>20.00</v>
      </c>
      <c r="J2078" s="32">
        <v/>
      </c>
      <c r="K2078" s="32">
        <f/>
        <v/>
      </c>
      <c r="L2078" s="32" t="s">
        <v/>
      </c>
      <c r="M2078" s="32" t="s">
        <v/>
      </c>
      <c r="N2078" s="32" t="s">
        <v/>
      </c>
      <!--$VAR_NUOVA_CELLA_PREZZI$-->
    </row>
    <row r="2079" spans="1:16" ht="10.5" customHeight="1" thickTop="1" thickBot="1">
      <c r="B2079" s="32" t="s">
        <v/>
      </c>
      <c r="C2079" s="23" t="s">
        <v/>
      </c>
      <c r="D2079" s="32" t="s">
        <v/>
      </c>
      <c r="E2079" s="32">
        <v/>
      </c>
      <c r="F2079" s="33">
        <v/>
      </c>
      <c r="G2079" s="34">
        <v/>
      </c>
      <c r="H2079" s="35">
        <v/>
      </c>
      <c r="I2079" s="36">
        <f/>
        <v/>
      </c>
      <c r="J2079" s="32">
        <v/>
      </c>
      <c r="K2079" s="32">
        <f/>
        <v/>
      </c>
      <c r="L2079" s="32" t="s">
        <v/>
      </c>
      <c r="M2079" s="32" t="s">
        <v/>
      </c>
      <c r="N2079" s="32" t="s">
        <v>7711</v>
      </c>
      <!--$VAR_NUOVA_CELLA_PREZZI$-->
    </row>
    <row r="2080" spans="1:16" ht="10.5" customHeight="1" thickTop="1" thickBot="1">
      <c r="B2080" s="32" t="s">
        <v/>
      </c>
      <c r="C2080" s="23" t="s">
        <v/>
      </c>
      <c r="D2080" s="32" t="s">
        <v>7712</v>
      </c>
      <c r="E2080" s="32">
        <v/>
      </c>
      <c r="F2080" s="33">
        <v/>
      </c>
      <c r="G2080" s="34">
        <v/>
      </c>
      <c r="H2080" s="35">
        <v/>
      </c>
      <c r="I2080" s="36">
        <f>ROUND(SUM(I2077:I2079),2)</f>
        <v>20.00</v>
      </c>
      <c r="J2080" s="32">
        <v>11.19</v>
      </c>
      <c r="K2080" s="32">
        <f>ROUND(PRODUCT(I2080:J2080),2)</f>
        <v>223.80</v>
      </c>
      <c r="L2080" s="32" t="s">
        <v/>
      </c>
      <c r="M2080" s="32" t="s">
        <v/>
      </c>
      <c r="N2080" s="32" t="s">
        <v/>
      </c>
      <!--$VAR_NUOVA_CELLA_PREZZI$-->
    </row>
    <row r="2081" spans="1:16" ht="10.5" customHeight="1" thickTop="1" thickBot="1">
      <c r="B2081" s="32" t="s">
        <v/>
      </c>
      <c r="C2081" s="23" t="s">
        <v/>
      </c>
      <c r="D2081" s="32" t="s">
        <v>7718</v>
      </c>
      <c r="E2081" s="32">
        <v/>
      </c>
      <c r="F2081" s="33">
        <v/>
      </c>
      <c r="G2081" s="34">
        <v/>
      </c>
      <c r="H2081" s="35">
        <v/>
      </c>
      <c r="I2081" s="36">
        <f/>
        <v/>
      </c>
      <c r="J2081" s="32">
        <v/>
      </c>
      <c r="K2081" s="32">
        <f/>
        <v/>
      </c>
      <c r="L2081" s="32" t="s">
        <v/>
      </c>
      <c r="M2081" s="32" t="s">
        <v/>
      </c>
      <c r="N2081" s="32" t="s">
        <v/>
      </c>
      <!--$VAR_NUOVA_CELLA_PREZZI$-->
    </row>
    <row r="2082" spans="1:16" ht="59.1666666666667" customHeight="1" thickTop="1" thickBot="1">
      <c r="B2082" s="32" t="s">
        <v>7719</v>
      </c>
      <c r="C2082" s="23" t="s">
        <v>7720</v>
      </c>
      <c r="D2082" s="62" t="s">
        <v>7721</v>
      </c>
      <c r="E2082" s="32">
        <v/>
      </c>
      <c r="F2082" s="33">
        <v/>
      </c>
      <c r="G2082" s="34">
        <v/>
      </c>
      <c r="H2082" s="35">
        <v/>
      </c>
      <c r="I2082" s="36">
        <f/>
        <v/>
      </c>
      <c r="J2082" s="32">
        <v/>
      </c>
      <c r="K2082" s="32">
        <f/>
        <v/>
      </c>
      <c r="L2082" s="32" t="s">
        <v/>
      </c>
      <c r="M2082" s="32" t="s">
        <v/>
      </c>
      <c r="N2082" s="32" t="s">
        <v/>
      </c>
      <!--$VAR_NUOVA_CELLA_PREZZI$-->
    </row>
    <row r="2083" spans="1:16" ht="10.5" customHeight="1" thickTop="1" thickBot="1">
      <c r="B2083" s="32" t="s">
        <v/>
      </c>
      <c r="C2083" s="23" t="s">
        <v/>
      </c>
      <c r="D2083" s="23" t="s">
        <v>7722</v>
      </c>
      <c r="E2083" s="32">
        <v/>
      </c>
      <c r="F2083" s="33">
        <v/>
      </c>
      <c r="G2083" s="34">
        <v/>
      </c>
      <c r="H2083" s="35">
        <v/>
      </c>
      <c r="I2083" s="36">
        <f/>
        <v/>
      </c>
      <c r="J2083" s="32">
        <v/>
      </c>
      <c r="K2083" s="32">
        <f/>
        <v/>
      </c>
      <c r="L2083" s="32" t="s">
        <v/>
      </c>
      <c r="M2083" s="32" t="s">
        <v/>
      </c>
      <c r="N2083" s="32" t="s">
        <v/>
      </c>
      <!--$VAR_NUOVA_CELLA_PREZZI$-->
    </row>
    <row r="2084" spans="1:16" ht="10.5" customHeight="1" thickTop="1" thickBot="1">
      <c r="B2084" s="32" t="s">
        <v/>
      </c>
      <c r="C2084" s="23" t="s">
        <v/>
      </c>
      <c r="D2084" s="23" t="s">
        <v>7723</v>
      </c>
      <c r="E2084" s="32">
        <v/>
      </c>
      <c r="F2084" s="33">
        <v>50.00</v>
      </c>
      <c r="G2084" s="34">
        <v>0.400</v>
      </c>
      <c r="H2084" s="35">
        <v>1.000</v>
      </c>
      <c r="I2084" s="36">
        <f>ROUND(PRODUCT(E2084:H2084),2)</f>
        <v>20.00</v>
      </c>
      <c r="J2084" s="32">
        <v/>
      </c>
      <c r="K2084" s="32">
        <f/>
        <v/>
      </c>
      <c r="L2084" s="32" t="s">
        <v/>
      </c>
      <c r="M2084" s="32" t="s">
        <v/>
      </c>
      <c r="N2084" s="32" t="s">
        <v/>
      </c>
      <!--$VAR_NUOVA_CELLA_PREZZI$-->
    </row>
    <row r="2085" spans="1:16" ht="10.5" customHeight="1" thickTop="1" thickBot="1">
      <c r="B2085" s="32" t="s">
        <v/>
      </c>
      <c r="C2085" s="23" t="s">
        <v/>
      </c>
      <c r="D2085" s="32" t="s">
        <v/>
      </c>
      <c r="E2085" s="32">
        <v/>
      </c>
      <c r="F2085" s="33">
        <v/>
      </c>
      <c r="G2085" s="34">
        <v/>
      </c>
      <c r="H2085" s="35">
        <v/>
      </c>
      <c r="I2085" s="36">
        <f/>
        <v/>
      </c>
      <c r="J2085" s="32">
        <v/>
      </c>
      <c r="K2085" s="32">
        <f/>
        <v/>
      </c>
      <c r="L2085" s="32" t="s">
        <v/>
      </c>
      <c r="M2085" s="32" t="s">
        <v/>
      </c>
      <c r="N2085" s="32" t="s">
        <v>7730</v>
      </c>
      <!--$VAR_NUOVA_CELLA_PREZZI$-->
    </row>
    <row r="2086" spans="1:16" ht="10.5" customHeight="1" thickTop="1" thickBot="1">
      <c r="B2086" s="32" t="s">
        <v/>
      </c>
      <c r="C2086" s="23" t="s">
        <v/>
      </c>
      <c r="D2086" s="32" t="s">
        <v>7731</v>
      </c>
      <c r="E2086" s="32">
        <v/>
      </c>
      <c r="F2086" s="33">
        <v/>
      </c>
      <c r="G2086" s="34">
        <v/>
      </c>
      <c r="H2086" s="35">
        <v/>
      </c>
      <c r="I2086" s="36">
        <f>ROUND(SUM(I2083:I2085),2)</f>
        <v>20.00</v>
      </c>
      <c r="J2086" s="32">
        <v>3.58</v>
      </c>
      <c r="K2086" s="32">
        <f>ROUND(PRODUCT(I2086:J2086),2)</f>
        <v>71.60</v>
      </c>
      <c r="L2086" s="32" t="s">
        <v/>
      </c>
      <c r="M2086" s="32" t="s">
        <v/>
      </c>
      <c r="N2086" s="32" t="s">
        <v/>
      </c>
      <!--$VAR_NUOVA_CELLA_PREZZI$-->
    </row>
    <row r="2087" spans="1:16" ht="10.5" customHeight="1" thickTop="1" thickBot="1">
      <c r="B2087" s="32" t="s">
        <v/>
      </c>
      <c r="C2087" s="23" t="s">
        <v/>
      </c>
      <c r="D2087" s="32" t="s">
        <v>7737</v>
      </c>
      <c r="E2087" s="32">
        <v/>
      </c>
      <c r="F2087" s="33">
        <v/>
      </c>
      <c r="G2087" s="34">
        <v/>
      </c>
      <c r="H2087" s="35">
        <v/>
      </c>
      <c r="I2087" s="36">
        <f/>
        <v/>
      </c>
      <c r="J2087" s="32">
        <v/>
      </c>
      <c r="K2087" s="32">
        <f/>
        <v/>
      </c>
      <c r="L2087" s="32" t="s">
        <v/>
      </c>
      <c r="M2087" s="32" t="s">
        <v/>
      </c>
      <c r="N2087" s="32" t="s">
        <v/>
      </c>
      <!--$VAR_NUOVA_CELLA_PREZZI$-->
    </row>
    <row r="2088" spans="1:16" ht="22.1666666666667" customHeight="1" thickTop="1" thickBot="1">
      <c r="B2088" s="32" t="s">
        <v>7738</v>
      </c>
      <c r="C2088" s="23" t="s">
        <v>7739</v>
      </c>
      <c r="D2088" s="62" t="s">
        <v>7740</v>
      </c>
      <c r="E2088" s="32">
        <v/>
      </c>
      <c r="F2088" s="33">
        <v/>
      </c>
      <c r="G2088" s="34">
        <v/>
      </c>
      <c r="H2088" s="35">
        <v/>
      </c>
      <c r="I2088" s="36">
        <f/>
        <v/>
      </c>
      <c r="J2088" s="32">
        <v/>
      </c>
      <c r="K2088" s="32">
        <f/>
        <v/>
      </c>
      <c r="L2088" s="32" t="s">
        <v/>
      </c>
      <c r="M2088" s="32" t="s">
        <v/>
      </c>
      <c r="N2088" s="32" t="s">
        <v/>
      </c>
      <!--$VAR_NUOVA_CELLA_PREZZI$-->
    </row>
    <row r="2089" spans="1:16" ht="10.5" customHeight="1" thickTop="1" thickBot="1">
      <c r="B2089" s="32" t="s">
        <v/>
      </c>
      <c r="C2089" s="23" t="s">
        <v/>
      </c>
      <c r="D2089" s="23" t="s">
        <v>7741</v>
      </c>
      <c r="E2089" s="32">
        <v/>
      </c>
      <c r="F2089" s="33">
        <v/>
      </c>
      <c r="G2089" s="34">
        <v/>
      </c>
      <c r="H2089" s="35">
        <v/>
      </c>
      <c r="I2089" s="36">
        <f/>
        <v/>
      </c>
      <c r="J2089" s="32">
        <v/>
      </c>
      <c r="K2089" s="32">
        <f/>
        <v/>
      </c>
      <c r="L2089" s="32" t="s">
        <v/>
      </c>
      <c r="M2089" s="32" t="s">
        <v/>
      </c>
      <c r="N2089" s="32" t="s">
        <v/>
      </c>
      <!--$VAR_NUOVA_CELLA_PREZZI$-->
    </row>
    <row r="2090" spans="1:16" ht="10.5" customHeight="1" thickTop="1" thickBot="1">
      <c r="B2090" s="32" t="s">
        <v/>
      </c>
      <c r="C2090" s="23" t="s">
        <v/>
      </c>
      <c r="D2090" s="23" t="s">
        <v>7742</v>
      </c>
      <c r="E2090" s="32">
        <v/>
      </c>
      <c r="F2090" s="33">
        <v>50.00</v>
      </c>
      <c r="G2090" s="34">
        <v/>
      </c>
      <c r="H2090" s="35">
        <v/>
      </c>
      <c r="I2090" s="36">
        <f>ROUND(PRODUCT(E2090:H2090),2)</f>
        <v>50.00</v>
      </c>
      <c r="J2090" s="32">
        <v/>
      </c>
      <c r="K2090" s="32">
        <f/>
        <v/>
      </c>
      <c r="L2090" s="32" t="s">
        <v/>
      </c>
      <c r="M2090" s="32" t="s">
        <v/>
      </c>
      <c r="N2090" s="32" t="s">
        <v/>
      </c>
      <!--$VAR_NUOVA_CELLA_PREZZI$-->
    </row>
    <row r="2091" spans="1:16" ht="10.5" customHeight="1" thickTop="1" thickBot="1">
      <c r="B2091" s="32" t="s">
        <v/>
      </c>
      <c r="C2091" s="23" t="s">
        <v/>
      </c>
      <c r="D2091" s="32" t="s">
        <v/>
      </c>
      <c r="E2091" s="32">
        <v/>
      </c>
      <c r="F2091" s="33">
        <v/>
      </c>
      <c r="G2091" s="34">
        <v/>
      </c>
      <c r="H2091" s="35">
        <v/>
      </c>
      <c r="I2091" s="36">
        <f/>
        <v/>
      </c>
      <c r="J2091" s="32">
        <v/>
      </c>
      <c r="K2091" s="32">
        <f/>
        <v/>
      </c>
      <c r="L2091" s="32" t="s">
        <v/>
      </c>
      <c r="M2091" s="32" t="s">
        <v/>
      </c>
      <c r="N2091" s="32" t="s">
        <v>7749</v>
      </c>
      <!--$VAR_NUOVA_CELLA_PREZZI$-->
    </row>
    <row r="2092" spans="1:16" ht="10.5" customHeight="1" thickTop="1" thickBot="1">
      <c r="B2092" s="32" t="s">
        <v/>
      </c>
      <c r="C2092" s="23" t="s">
        <v/>
      </c>
      <c r="D2092" s="32" t="s">
        <v>7750</v>
      </c>
      <c r="E2092" s="32">
        <v/>
      </c>
      <c r="F2092" s="33">
        <v/>
      </c>
      <c r="G2092" s="34">
        <v/>
      </c>
      <c r="H2092" s="35">
        <v/>
      </c>
      <c r="I2092" s="36">
        <f>ROUND(SUM(I2089:I2091),2)</f>
        <v>50.00</v>
      </c>
      <c r="J2092" s="32">
        <v>8.33</v>
      </c>
      <c r="K2092" s="32">
        <f>ROUND(PRODUCT(I2092:J2092),2)</f>
        <v>416.50</v>
      </c>
      <c r="L2092" s="32" t="s">
        <v/>
      </c>
      <c r="M2092" s="32" t="s">
        <v/>
      </c>
      <c r="N2092" s="32" t="s">
        <v/>
      </c>
      <!--$VAR_NUOVA_CELLA_PREZZI$-->
    </row>
    <row r="2093" spans="1:16" ht="10.5" customHeight="1" thickTop="1" thickBot="1">
      <c r="B2093" s="32" t="s">
        <v/>
      </c>
      <c r="C2093" s="23" t="s">
        <v/>
      </c>
      <c r="D2093" s="32" t="s">
        <v>7756</v>
      </c>
      <c r="E2093" s="32">
        <v/>
      </c>
      <c r="F2093" s="33">
        <v/>
      </c>
      <c r="G2093" s="34">
        <v/>
      </c>
      <c r="H2093" s="35">
        <v/>
      </c>
      <c r="I2093" s="36">
        <f/>
        <v/>
      </c>
      <c r="J2093" s="32">
        <v/>
      </c>
      <c r="K2093" s="32">
        <f/>
        <v/>
      </c>
      <c r="L2093" s="32" t="s">
        <v/>
      </c>
      <c r="M2093" s="32" t="s">
        <v/>
      </c>
      <c r="N2093" s="32" t="s">
        <v/>
      </c>
      <!--$VAR_NUOVA_CELLA_PREZZI$-->
    </row>
    <row r="2094" spans="1:16" ht="40.6666666666667" customHeight="1" thickTop="1" thickBot="1">
      <c r="B2094" s="32" t="s">
        <v>7757</v>
      </c>
      <c r="C2094" s="23" t="s">
        <v>7758</v>
      </c>
      <c r="D2094" s="62" t="s">
        <v>7759</v>
      </c>
      <c r="E2094" s="32">
        <v/>
      </c>
      <c r="F2094" s="33">
        <v/>
      </c>
      <c r="G2094" s="34">
        <v/>
      </c>
      <c r="H2094" s="35">
        <v/>
      </c>
      <c r="I2094" s="36">
        <f/>
        <v/>
      </c>
      <c r="J2094" s="32">
        <v/>
      </c>
      <c r="K2094" s="32">
        <f/>
        <v/>
      </c>
      <c r="L2094" s="32" t="s">
        <v/>
      </c>
      <c r="M2094" s="32" t="s">
        <v/>
      </c>
      <c r="N2094" s="32" t="s">
        <v/>
      </c>
      <!--$VAR_NUOVA_CELLA_PREZZI$-->
    </row>
    <row r="2095" spans="1:16" ht="10.5" customHeight="1" thickTop="1" thickBot="1">
      <c r="B2095" s="32" t="s">
        <v/>
      </c>
      <c r="C2095" s="23" t="s">
        <v/>
      </c>
      <c r="D2095" s="23" t="s">
        <v>7760</v>
      </c>
      <c r="E2095" s="32">
        <v/>
      </c>
      <c r="F2095" s="33">
        <v/>
      </c>
      <c r="G2095" s="34">
        <v/>
      </c>
      <c r="H2095" s="35">
        <v/>
      </c>
      <c r="I2095" s="36">
        <f/>
        <v/>
      </c>
      <c r="J2095" s="32">
        <v/>
      </c>
      <c r="K2095" s="32">
        <f/>
        <v/>
      </c>
      <c r="L2095" s="32" t="s">
        <v/>
      </c>
      <c r="M2095" s="32" t="s">
        <v/>
      </c>
      <c r="N2095" s="32" t="s">
        <v/>
      </c>
      <!--$VAR_NUOVA_CELLA_PREZZI$-->
    </row>
    <row r="2096" spans="1:16" ht="10.5" customHeight="1" thickTop="1" thickBot="1">
      <c r="B2096" s="32" t="s">
        <v/>
      </c>
      <c r="C2096" s="23" t="s">
        <v/>
      </c>
      <c r="D2096" s="23" t="s">
        <v>7761</v>
      </c>
      <c r="E2096" s="32">
        <v>4.00</v>
      </c>
      <c r="F2096" s="33">
        <v/>
      </c>
      <c r="G2096" s="34">
        <v/>
      </c>
      <c r="H2096" s="35">
        <v/>
      </c>
      <c r="I2096" s="36">
        <f>ROUND(PRODUCT(E2096:H2096),2)</f>
        <v>4.00</v>
      </c>
      <c r="J2096" s="32">
        <v/>
      </c>
      <c r="K2096" s="32">
        <f/>
        <v/>
      </c>
      <c r="L2096" s="32" t="s">
        <v/>
      </c>
      <c r="M2096" s="32" t="s">
        <v/>
      </c>
      <c r="N2096" s="32" t="s">
        <v/>
      </c>
      <!--$VAR_NUOVA_CELLA_PREZZI$-->
    </row>
    <row r="2097" spans="1:16" ht="10.5" customHeight="1" thickTop="1" thickBot="1">
      <c r="B2097" s="32" t="s">
        <v/>
      </c>
      <c r="C2097" s="23" t="s">
        <v/>
      </c>
      <c r="D2097" s="32" t="s">
        <v/>
      </c>
      <c r="E2097" s="32">
        <v/>
      </c>
      <c r="F2097" s="33">
        <v/>
      </c>
      <c r="G2097" s="34">
        <v/>
      </c>
      <c r="H2097" s="35">
        <v/>
      </c>
      <c r="I2097" s="36">
        <f/>
        <v/>
      </c>
      <c r="J2097" s="32">
        <v/>
      </c>
      <c r="K2097" s="32">
        <f/>
        <v/>
      </c>
      <c r="L2097" s="32" t="s">
        <v/>
      </c>
      <c r="M2097" s="32" t="s">
        <v/>
      </c>
      <c r="N2097" s="32" t="s">
        <v>7768</v>
      </c>
      <!--$VAR_NUOVA_CELLA_PREZZI$-->
    </row>
    <row r="2098" spans="1:16" ht="10.5" customHeight="1" thickTop="1" thickBot="1">
      <c r="B2098" s="32" t="s">
        <v/>
      </c>
      <c r="C2098" s="23" t="s">
        <v/>
      </c>
      <c r="D2098" s="32" t="s">
        <v>7769</v>
      </c>
      <c r="E2098" s="32">
        <v/>
      </c>
      <c r="F2098" s="33">
        <v/>
      </c>
      <c r="G2098" s="34">
        <v/>
      </c>
      <c r="H2098" s="35">
        <v/>
      </c>
      <c r="I2098" s="36">
        <f>ROUND(SUM(I2095:I2097),2)</f>
        <v>4.00</v>
      </c>
      <c r="J2098" s="32">
        <v>91.80</v>
      </c>
      <c r="K2098" s="32">
        <f>ROUND(PRODUCT(I2098:J2098),2)</f>
        <v>367.20</v>
      </c>
      <c r="L2098" s="32" t="s">
        <v/>
      </c>
      <c r="M2098" s="32" t="s">
        <v/>
      </c>
      <c r="N2098" s="32" t="s">
        <v/>
      </c>
      <!--$VAR_NUOVA_CELLA_PREZZI$-->
    </row>
    <row r="2099" spans="1:16" ht="10.5" customHeight="1" thickTop="1" thickBot="1">
      <c r="B2099" s="32" t="s">
        <v/>
      </c>
      <c r="C2099" s="23" t="s">
        <v/>
      </c>
      <c r="D2099" s="32" t="s">
        <v>7775</v>
      </c>
      <c r="E2099" s="32">
        <v/>
      </c>
      <c r="F2099" s="33">
        <v/>
      </c>
      <c r="G2099" s="34">
        <v/>
      </c>
      <c r="H2099" s="35">
        <v/>
      </c>
      <c r="I2099" s="36">
        <f/>
        <v/>
      </c>
      <c r="J2099" s="32">
        <v/>
      </c>
      <c r="K2099" s="32">
        <f/>
        <v/>
      </c>
      <c r="L2099" s="32" t="s">
        <v/>
      </c>
      <c r="M2099" s="32" t="s">
        <v/>
      </c>
      <c r="N2099" s="32" t="s">
        <v/>
      </c>
      <!--$VAR_NUOVA_CELLA_PREZZI$-->
    </row>
    <row r="2100" spans="1:16" ht="43.8333333333333" customHeight="1" thickTop="1" thickBot="1">
      <c r="B2100" s="32" t="s">
        <v>7776</v>
      </c>
      <c r="C2100" s="23" t="s">
        <v>7777</v>
      </c>
      <c r="D2100" s="62" t="s">
        <v>7778</v>
      </c>
      <c r="E2100" s="32">
        <v/>
      </c>
      <c r="F2100" s="33">
        <v/>
      </c>
      <c r="G2100" s="34">
        <v/>
      </c>
      <c r="H2100" s="35">
        <v/>
      </c>
      <c r="I2100" s="36">
        <f/>
        <v/>
      </c>
      <c r="J2100" s="32">
        <v/>
      </c>
      <c r="K2100" s="32">
        <f/>
        <v/>
      </c>
      <c r="L2100" s="32" t="s">
        <v/>
      </c>
      <c r="M2100" s="32" t="s">
        <v/>
      </c>
      <c r="N2100" s="32" t="s">
        <v/>
      </c>
      <!--$VAR_NUOVA_CELLA_PREZZI$-->
    </row>
    <row r="2101" spans="1:16" ht="10.5" customHeight="1" thickTop="1" thickBot="1">
      <c r="B2101" s="32" t="s">
        <v/>
      </c>
      <c r="C2101" s="23" t="s">
        <v/>
      </c>
      <c r="D2101" s="23" t="s">
        <v>7779</v>
      </c>
      <c r="E2101" s="32">
        <v/>
      </c>
      <c r="F2101" s="33">
        <v/>
      </c>
      <c r="G2101" s="34">
        <v/>
      </c>
      <c r="H2101" s="35">
        <v/>
      </c>
      <c r="I2101" s="36">
        <f/>
        <v/>
      </c>
      <c r="J2101" s="32">
        <v/>
      </c>
      <c r="K2101" s="32">
        <f/>
        <v/>
      </c>
      <c r="L2101" s="32" t="s">
        <v/>
      </c>
      <c r="M2101" s="32" t="s">
        <v/>
      </c>
      <c r="N2101" s="32" t="s">
        <v/>
      </c>
      <!--$VAR_NUOVA_CELLA_PREZZI$-->
    </row>
    <row r="2102" spans="1:16" ht="10.5" customHeight="1" thickTop="1" thickBot="1">
      <c r="B2102" s="32" t="s">
        <v/>
      </c>
      <c r="C2102" s="23" t="s">
        <v/>
      </c>
      <c r="D2102" s="23" t="s">
        <v>7780</v>
      </c>
      <c r="E2102" s="32">
        <v/>
      </c>
      <c r="F2102" s="33">
        <v>20.00</v>
      </c>
      <c r="G2102" s="34">
        <v/>
      </c>
      <c r="H2102" s="35">
        <v/>
      </c>
      <c r="I2102" s="36">
        <f>ROUND(PRODUCT(E2102:H2102),2)</f>
        <v>20.00</v>
      </c>
      <c r="J2102" s="32">
        <v/>
      </c>
      <c r="K2102" s="32">
        <f/>
        <v/>
      </c>
      <c r="L2102" s="32" t="s">
        <v/>
      </c>
      <c r="M2102" s="32" t="s">
        <v/>
      </c>
      <c r="N2102" s="32" t="s">
        <v/>
      </c>
      <!--$VAR_NUOVA_CELLA_PREZZI$-->
    </row>
    <row r="2103" spans="1:16" ht="10.5" customHeight="1" thickTop="1" thickBot="1">
      <c r="B2103" s="32" t="s">
        <v/>
      </c>
      <c r="C2103" s="23" t="s">
        <v/>
      </c>
      <c r="D2103" s="32" t="s">
        <v/>
      </c>
      <c r="E2103" s="32">
        <v/>
      </c>
      <c r="F2103" s="33">
        <v/>
      </c>
      <c r="G2103" s="34">
        <v/>
      </c>
      <c r="H2103" s="35">
        <v/>
      </c>
      <c r="I2103" s="36">
        <f/>
        <v/>
      </c>
      <c r="J2103" s="32">
        <v/>
      </c>
      <c r="K2103" s="32">
        <f/>
        <v/>
      </c>
      <c r="L2103" s="32" t="s">
        <v/>
      </c>
      <c r="M2103" s="32" t="s">
        <v/>
      </c>
      <c r="N2103" s="32" t="s">
        <v>7787</v>
      </c>
      <!--$VAR_NUOVA_CELLA_PREZZI$-->
    </row>
    <row r="2104" spans="1:16" ht="10.5" customHeight="1" thickTop="1" thickBot="1">
      <c r="B2104" s="32" t="s">
        <v/>
      </c>
      <c r="C2104" s="23" t="s">
        <v/>
      </c>
      <c r="D2104" s="32" t="s">
        <v>7788</v>
      </c>
      <c r="E2104" s="32">
        <v/>
      </c>
      <c r="F2104" s="33">
        <v/>
      </c>
      <c r="G2104" s="34">
        <v/>
      </c>
      <c r="H2104" s="35">
        <v/>
      </c>
      <c r="I2104" s="36">
        <f>ROUND(SUM(I2101:I2103),2)</f>
        <v>20.00</v>
      </c>
      <c r="J2104" s="32">
        <v>20.54</v>
      </c>
      <c r="K2104" s="32">
        <f>ROUND(PRODUCT(I2104:J2104),2)</f>
        <v>410.80</v>
      </c>
      <c r="L2104" s="32" t="s">
        <v/>
      </c>
      <c r="M2104" s="32" t="s">
        <v/>
      </c>
      <c r="N2104" s="32" t="s">
        <v/>
      </c>
      <!--$VAR_NUOVA_CELLA_PREZZI$-->
    </row>
    <row r="2105" spans="1:16" ht="10.5" customHeight="1" thickTop="1" thickBot="1">
      <c r="B2105" s="32" t="s">
        <v/>
      </c>
      <c r="C2105" s="23" t="s">
        <v/>
      </c>
      <c r="D2105" s="32" t="s">
        <v>7794</v>
      </c>
      <c r="E2105" s="32">
        <v/>
      </c>
      <c r="F2105" s="33">
        <v/>
      </c>
      <c r="G2105" s="34">
        <v/>
      </c>
      <c r="H2105" s="35">
        <v/>
      </c>
      <c r="I2105" s="36">
        <f/>
        <v/>
      </c>
      <c r="J2105" s="32">
        <v/>
      </c>
      <c r="K2105" s="32">
        <f/>
        <v/>
      </c>
      <c r="L2105" s="32" t="s">
        <v/>
      </c>
      <c r="M2105" s="32" t="s">
        <v/>
      </c>
      <c r="N2105" s="32" t="s">
        <v/>
      </c>
      <!--$VAR_NUOVA_CELLA_PREZZI$-->
    </row>
    <row r="2106" spans="1:16" ht="153.333333333333" customHeight="1" thickTop="1" thickBot="1">
      <c r="B2106" s="32" t="s">
        <v>7795</v>
      </c>
      <c r="C2106" s="23" t="s">
        <v>7796</v>
      </c>
      <c r="D2106" s="62" t="s">
        <v>7797</v>
      </c>
      <c r="E2106" s="32">
        <v/>
      </c>
      <c r="F2106" s="33">
        <v/>
      </c>
      <c r="G2106" s="34">
        <v/>
      </c>
      <c r="H2106" s="35">
        <v/>
      </c>
      <c r="I2106" s="36">
        <f/>
        <v/>
      </c>
      <c r="J2106" s="32">
        <v/>
      </c>
      <c r="K2106" s="32">
        <f/>
        <v/>
      </c>
      <c r="L2106" s="32" t="s">
        <v/>
      </c>
      <c r="M2106" s="32" t="s">
        <v/>
      </c>
      <c r="N2106" s="32" t="s">
        <v/>
      </c>
      <!--$VAR_NUOVA_CELLA_PREZZI$-->
    </row>
    <row r="2107" spans="1:16" ht="10.5" customHeight="1" thickTop="1" thickBot="1">
      <c r="B2107" s="32" t="s">
        <v/>
      </c>
      <c r="C2107" s="23" t="s">
        <v/>
      </c>
      <c r="D2107" s="23" t="s">
        <v>7798</v>
      </c>
      <c r="E2107" s="32">
        <v/>
      </c>
      <c r="F2107" s="33">
        <v/>
      </c>
      <c r="G2107" s="34">
        <v/>
      </c>
      <c r="H2107" s="35">
        <v/>
      </c>
      <c r="I2107" s="36">
        <f/>
        <v/>
      </c>
      <c r="J2107" s="32">
        <v/>
      </c>
      <c r="K2107" s="32">
        <f/>
        <v/>
      </c>
      <c r="L2107" s="32" t="s">
        <v/>
      </c>
      <c r="M2107" s="32" t="s">
        <v/>
      </c>
      <c r="N2107" s="32" t="s">
        <v/>
      </c>
      <!--$VAR_NUOVA_CELLA_PREZZI$-->
    </row>
    <row r="2108" spans="1:16" ht="10.5" customHeight="1" thickTop="1" thickBot="1">
      <c r="B2108" s="32" t="s">
        <v/>
      </c>
      <c r="C2108" s="23" t="s">
        <v/>
      </c>
      <c r="D2108" s="23" t="s">
        <v>7799</v>
      </c>
      <c r="E2108" s="32">
        <v>2.00</v>
      </c>
      <c r="F2108" s="33">
        <v/>
      </c>
      <c r="G2108" s="34">
        <v/>
      </c>
      <c r="H2108" s="35">
        <v/>
      </c>
      <c r="I2108" s="36">
        <f>ROUND(PRODUCT(E2108:H2108),2)</f>
        <v>2.00</v>
      </c>
      <c r="J2108" s="32">
        <v/>
      </c>
      <c r="K2108" s="32">
        <f/>
        <v/>
      </c>
      <c r="L2108" s="32" t="s">
        <v/>
      </c>
      <c r="M2108" s="32" t="s">
        <v/>
      </c>
      <c r="N2108" s="32" t="s">
        <v/>
      </c>
      <!--$VAR_NUOVA_CELLA_PREZZI$-->
    </row>
    <row r="2109" spans="1:16" ht="10.5" customHeight="1" thickTop="1" thickBot="1">
      <c r="B2109" s="32" t="s">
        <v/>
      </c>
      <c r="C2109" s="23" t="s">
        <v/>
      </c>
      <c r="D2109" s="32" t="s">
        <v/>
      </c>
      <c r="E2109" s="32">
        <v/>
      </c>
      <c r="F2109" s="33">
        <v/>
      </c>
      <c r="G2109" s="34">
        <v/>
      </c>
      <c r="H2109" s="35">
        <v/>
      </c>
      <c r="I2109" s="36">
        <f/>
        <v/>
      </c>
      <c r="J2109" s="32">
        <v/>
      </c>
      <c r="K2109" s="32">
        <f/>
        <v/>
      </c>
      <c r="L2109" s="32" t="s">
        <v/>
      </c>
      <c r="M2109" s="32" t="s">
        <v/>
      </c>
      <c r="N2109" s="32" t="s">
        <v>7806</v>
      </c>
      <!--$VAR_NUOVA_CELLA_PREZZI$-->
    </row>
    <row r="2110" spans="1:16" ht="10.5" customHeight="1" thickTop="1" thickBot="1">
      <c r="B2110" s="32" t="s">
        <v/>
      </c>
      <c r="C2110" s="23" t="s">
        <v/>
      </c>
      <c r="D2110" s="32" t="s">
        <v>7807</v>
      </c>
      <c r="E2110" s="32">
        <v/>
      </c>
      <c r="F2110" s="33">
        <v/>
      </c>
      <c r="G2110" s="34">
        <v/>
      </c>
      <c r="H2110" s="35">
        <v/>
      </c>
      <c r="I2110" s="36">
        <f>ROUND(SUM(I2107:I2109),2)</f>
        <v>2.00</v>
      </c>
      <c r="J2110" s="32">
        <v>49.78</v>
      </c>
      <c r="K2110" s="32">
        <f>ROUND(PRODUCT(I2110:J2110),2)</f>
        <v>99.56</v>
      </c>
      <c r="L2110" s="32" t="s">
        <v/>
      </c>
      <c r="M2110" s="32" t="s">
        <v/>
      </c>
      <c r="N2110" s="32" t="s">
        <v/>
      </c>
      <!--$VAR_NUOVA_CELLA_PREZZI$-->
    </row>
    <row r="2111" spans="1:16" ht="10.5" customHeight="1" thickTop="1" thickBot="1">
      <c r="B2111" s="32" t="s">
        <v/>
      </c>
      <c r="C2111" s="23" t="s">
        <v/>
      </c>
      <c r="D2111" s="32" t="s">
        <v>7813</v>
      </c>
      <c r="E2111" s="32">
        <v/>
      </c>
      <c r="F2111" s="33">
        <v/>
      </c>
      <c r="G2111" s="34">
        <v/>
      </c>
      <c r="H2111" s="35">
        <v/>
      </c>
      <c r="I2111" s="36">
        <f/>
        <v/>
      </c>
      <c r="J2111" s="32">
        <v/>
      </c>
      <c r="K2111" s="32">
        <f/>
        <v/>
      </c>
      <c r="L2111" s="32" t="s">
        <v/>
      </c>
      <c r="M2111" s="32" t="s">
        <v/>
      </c>
      <c r="N2111" s="32" t="s">
        <v/>
      </c>
      <!--$VAR_NUOVA_CELLA_PREZZI$-->
    </row>
    <row r="2112" spans="1:16" ht="148.166666666667" customHeight="1" thickTop="1" thickBot="1">
      <c r="B2112" s="32" t="s">
        <v>7814</v>
      </c>
      <c r="C2112" s="23" t="s">
        <v>7815</v>
      </c>
      <c r="D2112" s="62" t="s">
        <v>7816</v>
      </c>
      <c r="E2112" s="32">
        <v/>
      </c>
      <c r="F2112" s="33">
        <v/>
      </c>
      <c r="G2112" s="34">
        <v/>
      </c>
      <c r="H2112" s="35">
        <v/>
      </c>
      <c r="I2112" s="36">
        <f/>
        <v/>
      </c>
      <c r="J2112" s="32">
        <v/>
      </c>
      <c r="K2112" s="32">
        <f/>
        <v/>
      </c>
      <c r="L2112" s="32" t="s">
        <v/>
      </c>
      <c r="M2112" s="32" t="s">
        <v/>
      </c>
      <c r="N2112" s="32" t="s">
        <v/>
      </c>
      <!--$VAR_NUOVA_CELLA_PREZZI$-->
    </row>
    <row r="2113" spans="1:16" ht="10.5" customHeight="1" thickTop="1" thickBot="1">
      <c r="B2113" s="32" t="s">
        <v/>
      </c>
      <c r="C2113" s="23" t="s">
        <v/>
      </c>
      <c r="D2113" s="23" t="s">
        <v>7817</v>
      </c>
      <c r="E2113" s="32">
        <v/>
      </c>
      <c r="F2113" s="33">
        <v/>
      </c>
      <c r="G2113" s="34">
        <v/>
      </c>
      <c r="H2113" s="35">
        <v/>
      </c>
      <c r="I2113" s="36">
        <f/>
        <v/>
      </c>
      <c r="J2113" s="32">
        <v/>
      </c>
      <c r="K2113" s="32">
        <f/>
        <v/>
      </c>
      <c r="L2113" s="32" t="s">
        <v/>
      </c>
      <c r="M2113" s="32" t="s">
        <v/>
      </c>
      <c r="N2113" s="32" t="s">
        <v/>
      </c>
      <!--$VAR_NUOVA_CELLA_PREZZI$-->
    </row>
    <row r="2114" spans="1:16" ht="10.5" customHeight="1" thickTop="1" thickBot="1">
      <c r="B2114" s="32" t="s">
        <v/>
      </c>
      <c r="C2114" s="23" t="s">
        <v/>
      </c>
      <c r="D2114" s="23" t="s">
        <v>7818</v>
      </c>
      <c r="E2114" s="32">
        <v>6.00</v>
      </c>
      <c r="F2114" s="33">
        <v/>
      </c>
      <c r="G2114" s="34">
        <v/>
      </c>
      <c r="H2114" s="35">
        <v/>
      </c>
      <c r="I2114" s="36">
        <f>ROUND(PRODUCT(E2114:H2114),2)</f>
        <v>6.00</v>
      </c>
      <c r="J2114" s="32">
        <v/>
      </c>
      <c r="K2114" s="32">
        <f/>
        <v/>
      </c>
      <c r="L2114" s="32" t="s">
        <v/>
      </c>
      <c r="M2114" s="32" t="s">
        <v/>
      </c>
      <c r="N2114" s="32" t="s">
        <v/>
      </c>
      <!--$VAR_NUOVA_CELLA_PREZZI$-->
    </row>
    <row r="2115" spans="1:16" ht="10.5" customHeight="1" thickTop="1" thickBot="1">
      <c r="B2115" s="32" t="s">
        <v/>
      </c>
      <c r="C2115" s="23" t="s">
        <v/>
      </c>
      <c r="D2115" s="32" t="s">
        <v/>
      </c>
      <c r="E2115" s="32">
        <v/>
      </c>
      <c r="F2115" s="33">
        <v/>
      </c>
      <c r="G2115" s="34">
        <v/>
      </c>
      <c r="H2115" s="35">
        <v/>
      </c>
      <c r="I2115" s="36">
        <f/>
        <v/>
      </c>
      <c r="J2115" s="32">
        <v/>
      </c>
      <c r="K2115" s="32">
        <f/>
        <v/>
      </c>
      <c r="L2115" s="32" t="s">
        <v/>
      </c>
      <c r="M2115" s="32" t="s">
        <v/>
      </c>
      <c r="N2115" s="32" t="s">
        <v>7825</v>
      </c>
      <!--$VAR_NUOVA_CELLA_PREZZI$-->
    </row>
    <row r="2116" spans="1:16" ht="10.5" customHeight="1" thickTop="1" thickBot="1">
      <c r="B2116" s="32" t="s">
        <v/>
      </c>
      <c r="C2116" s="23" t="s">
        <v/>
      </c>
      <c r="D2116" s="32" t="s">
        <v>7826</v>
      </c>
      <c r="E2116" s="32">
        <v/>
      </c>
      <c r="F2116" s="33">
        <v/>
      </c>
      <c r="G2116" s="34">
        <v/>
      </c>
      <c r="H2116" s="35">
        <v/>
      </c>
      <c r="I2116" s="36">
        <f>ROUND(SUM(I2113:I2115),2)</f>
        <v>6.00</v>
      </c>
      <c r="J2116" s="32">
        <v>46.13</v>
      </c>
      <c r="K2116" s="32">
        <f>ROUND(PRODUCT(I2116:J2116),2)</f>
        <v>276.78</v>
      </c>
      <c r="L2116" s="32" t="s">
        <v/>
      </c>
      <c r="M2116" s="32" t="s">
        <v/>
      </c>
      <c r="N2116" s="32" t="s">
        <v/>
      </c>
      <!--$VAR_NUOVA_CELLA_PREZZI$-->
    </row>
    <row r="2117" spans="1:16" ht="10.5" customHeight="1" thickTop="1" thickBot="1">
      <c r="B2117" s="32" t="s">
        <v/>
      </c>
      <c r="C2117" s="23" t="s">
        <v/>
      </c>
      <c r="D2117" s="32" t="s">
        <v>7832</v>
      </c>
      <c r="E2117" s="32">
        <v/>
      </c>
      <c r="F2117" s="33">
        <v/>
      </c>
      <c r="G2117" s="34">
        <v/>
      </c>
      <c r="H2117" s="35">
        <v/>
      </c>
      <c r="I2117" s="36">
        <f/>
        <v/>
      </c>
      <c r="J2117" s="32">
        <v/>
      </c>
      <c r="K2117" s="32">
        <f/>
        <v/>
      </c>
      <c r="L2117" s="32" t="s">
        <v/>
      </c>
      <c r="M2117" s="32" t="s">
        <v/>
      </c>
      <c r="N2117" s="32" t="s">
        <v/>
      </c>
      <!--$VAR_NUOVA_CELLA_PREZZI$-->
    </row>
    <row r="2118" spans="1:16" ht="27.5" customHeight="1" thickTop="1" thickBot="1">
      <c r="B2118" s="32" t="s">
        <v>7833</v>
      </c>
      <c r="C2118" s="23" t="s">
        <v>7834</v>
      </c>
      <c r="D2118" s="62" t="s">
        <v>7835</v>
      </c>
      <c r="E2118" s="32">
        <v/>
      </c>
      <c r="F2118" s="33">
        <v/>
      </c>
      <c r="G2118" s="34">
        <v/>
      </c>
      <c r="H2118" s="35">
        <v/>
      </c>
      <c r="I2118" s="36">
        <f/>
        <v/>
      </c>
      <c r="J2118" s="32">
        <v/>
      </c>
      <c r="K2118" s="32">
        <f/>
        <v/>
      </c>
      <c r="L2118" s="32" t="s">
        <v/>
      </c>
      <c r="M2118" s="32" t="s">
        <v/>
      </c>
      <c r="N2118" s="32" t="s">
        <v/>
      </c>
      <!--$VAR_NUOVA_CELLA_PREZZI$-->
    </row>
    <row r="2119" spans="1:16" ht="10.5" customHeight="1" thickTop="1" thickBot="1">
      <c r="B2119" s="32" t="s">
        <v/>
      </c>
      <c r="C2119" s="23" t="s">
        <v/>
      </c>
      <c r="D2119" s="23" t="s">
        <v>7836</v>
      </c>
      <c r="E2119" s="32">
        <v/>
      </c>
      <c r="F2119" s="33">
        <v/>
      </c>
      <c r="G2119" s="34">
        <v/>
      </c>
      <c r="H2119" s="35">
        <v/>
      </c>
      <c r="I2119" s="36">
        <f/>
        <v/>
      </c>
      <c r="J2119" s="32">
        <v/>
      </c>
      <c r="K2119" s="32">
        <f/>
        <v/>
      </c>
      <c r="L2119" s="32" t="s">
        <v/>
      </c>
      <c r="M2119" s="32" t="s">
        <v/>
      </c>
      <c r="N2119" s="32" t="s">
        <v/>
      </c>
      <!--$VAR_NUOVA_CELLA_PREZZI$-->
    </row>
    <row r="2120" spans="1:16" ht="10.5" customHeight="1" thickTop="1" thickBot="1">
      <c r="B2120" s="32" t="s">
        <v/>
      </c>
      <c r="C2120" s="23" t="s">
        <v/>
      </c>
      <c r="D2120" s="23" t="s">
        <v>7837</v>
      </c>
      <c r="E2120" s="32">
        <v>6.00</v>
      </c>
      <c r="F2120" s="33">
        <v>1.00</v>
      </c>
      <c r="G2120" s="34">
        <v/>
      </c>
      <c r="H2120" s="35">
        <v/>
      </c>
      <c r="I2120" s="36">
        <f>ROUND(PRODUCT(E2120:H2120),2)</f>
        <v>6.00</v>
      </c>
      <c r="J2120" s="32">
        <v/>
      </c>
      <c r="K2120" s="32">
        <f/>
        <v/>
      </c>
      <c r="L2120" s="32" t="s">
        <v/>
      </c>
      <c r="M2120" s="32" t="s">
        <v/>
      </c>
      <c r="N2120" s="32" t="s">
        <v/>
      </c>
      <!--$VAR_NUOVA_CELLA_PREZZI$-->
    </row>
    <row r="2121" spans="1:16" ht="10.5" customHeight="1" thickTop="1" thickBot="1">
      <c r="B2121" s="32" t="s">
        <v/>
      </c>
      <c r="C2121" s="23" t="s">
        <v/>
      </c>
      <c r="D2121" s="32" t="s">
        <v/>
      </c>
      <c r="E2121" s="32">
        <v/>
      </c>
      <c r="F2121" s="33">
        <v/>
      </c>
      <c r="G2121" s="34">
        <v/>
      </c>
      <c r="H2121" s="35">
        <v/>
      </c>
      <c r="I2121" s="36">
        <f/>
        <v/>
      </c>
      <c r="J2121" s="32">
        <v/>
      </c>
      <c r="K2121" s="32">
        <f/>
        <v/>
      </c>
      <c r="L2121" s="32" t="s">
        <v/>
      </c>
      <c r="M2121" s="32" t="s">
        <v/>
      </c>
      <c r="N2121" s="32" t="s">
        <v>7844</v>
      </c>
      <!--$VAR_NUOVA_CELLA_PREZZI$-->
    </row>
    <row r="2122" spans="1:16" ht="10.5" customHeight="1" thickTop="1" thickBot="1">
      <c r="B2122" s="32" t="s">
        <v/>
      </c>
      <c r="C2122" s="23" t="s">
        <v/>
      </c>
      <c r="D2122" s="32" t="s">
        <v>7845</v>
      </c>
      <c r="E2122" s="32">
        <v/>
      </c>
      <c r="F2122" s="33">
        <v/>
      </c>
      <c r="G2122" s="34">
        <v/>
      </c>
      <c r="H2122" s="35">
        <v/>
      </c>
      <c r="I2122" s="36">
        <f>ROUND(SUM(I2119:I2121),2)</f>
        <v>6.00</v>
      </c>
      <c r="J2122" s="32">
        <v>91.68</v>
      </c>
      <c r="K2122" s="32">
        <f>ROUND(PRODUCT(I2122:J2122),2)</f>
        <v>550.08</v>
      </c>
      <c r="L2122" s="32" t="s">
        <v/>
      </c>
      <c r="M2122" s="32" t="s">
        <v/>
      </c>
      <c r="N2122" s="32" t="s">
        <v/>
      </c>
      <!--$VAR_NUOVA_CELLA_PREZZI$-->
    </row>
    <row r="2123" spans="1:16" ht="10.5" customHeight="1" thickTop="1" thickBot="1">
      <c r="B2123" s="32" t="s">
        <v/>
      </c>
      <c r="C2123" s="23" t="s">
        <v/>
      </c>
      <c r="D2123" s="32" t="s">
        <v>7851</v>
      </c>
      <c r="E2123" s="32">
        <v/>
      </c>
      <c r="F2123" s="33">
        <v/>
      </c>
      <c r="G2123" s="34">
        <v/>
      </c>
      <c r="H2123" s="35">
        <v/>
      </c>
      <c r="I2123" s="36">
        <f/>
        <v/>
      </c>
      <c r="J2123" s="32">
        <v/>
      </c>
      <c r="K2123" s="32">
        <f/>
        <v/>
      </c>
      <c r="L2123" s="32" t="s">
        <v/>
      </c>
      <c r="M2123" s="32" t="s">
        <v/>
      </c>
      <c r="N2123" s="32" t="s">
        <v/>
      </c>
      <!--$VAR_NUOVA_CELLA_PREZZI$-->
    </row>
    <row r="2124" spans="1:16" ht="28.3333333333333" customHeight="1" thickTop="1" thickBot="1">
      <c r="B2124" s="32" t="s">
        <v>7852</v>
      </c>
      <c r="C2124" s="23" t="s">
        <v>7853</v>
      </c>
      <c r="D2124" s="62" t="s">
        <v>7854</v>
      </c>
      <c r="E2124" s="32">
        <v/>
      </c>
      <c r="F2124" s="33">
        <v/>
      </c>
      <c r="G2124" s="34">
        <v/>
      </c>
      <c r="H2124" s="35">
        <v/>
      </c>
      <c r="I2124" s="36">
        <f/>
        <v/>
      </c>
      <c r="J2124" s="32">
        <v/>
      </c>
      <c r="K2124" s="32">
        <f/>
        <v/>
      </c>
      <c r="L2124" s="32" t="s">
        <v/>
      </c>
      <c r="M2124" s="32" t="s">
        <v/>
      </c>
      <c r="N2124" s="32" t="s">
        <v/>
      </c>
      <!--$VAR_NUOVA_CELLA_PREZZI$-->
    </row>
    <row r="2125" spans="1:16" ht="10.5" customHeight="1" thickTop="1" thickBot="1">
      <c r="B2125" s="32" t="s">
        <v/>
      </c>
      <c r="C2125" s="23" t="s">
        <v/>
      </c>
      <c r="D2125" s="23" t="s">
        <v>7855</v>
      </c>
      <c r="E2125" s="32">
        <v/>
      </c>
      <c r="F2125" s="33">
        <v/>
      </c>
      <c r="G2125" s="34">
        <v/>
      </c>
      <c r="H2125" s="35">
        <v/>
      </c>
      <c r="I2125" s="36">
        <f/>
        <v/>
      </c>
      <c r="J2125" s="32">
        <v/>
      </c>
      <c r="K2125" s="32">
        <f/>
        <v/>
      </c>
      <c r="L2125" s="32" t="s">
        <v/>
      </c>
      <c r="M2125" s="32" t="s">
        <v/>
      </c>
      <c r="N2125" s="32" t="s">
        <v/>
      </c>
      <!--$VAR_NUOVA_CELLA_PREZZI$-->
    </row>
    <row r="2126" spans="1:16" ht="10.5" customHeight="1" thickTop="1" thickBot="1">
      <c r="B2126" s="32" t="s">
        <v/>
      </c>
      <c r="C2126" s="23" t="s">
        <v/>
      </c>
      <c r="D2126" s="23" t="s">
        <v>7856</v>
      </c>
      <c r="E2126" s="32">
        <v>6.00</v>
      </c>
      <c r="F2126" s="33">
        <v>2.00</v>
      </c>
      <c r="G2126" s="34">
        <v/>
      </c>
      <c r="H2126" s="35">
        <v/>
      </c>
      <c r="I2126" s="36">
        <f>ROUND(PRODUCT(E2126:H2126),2)</f>
        <v>12.00</v>
      </c>
      <c r="J2126" s="32">
        <v/>
      </c>
      <c r="K2126" s="32">
        <f/>
        <v/>
      </c>
      <c r="L2126" s="32" t="s">
        <v/>
      </c>
      <c r="M2126" s="32" t="s">
        <v/>
      </c>
      <c r="N2126" s="32" t="s">
        <v/>
      </c>
      <!--$VAR_NUOVA_CELLA_PREZZI$-->
    </row>
    <row r="2127" spans="1:16" ht="10.5" customHeight="1" thickTop="1" thickBot="1">
      <c r="B2127" s="32" t="s">
        <v/>
      </c>
      <c r="C2127" s="23" t="s">
        <v/>
      </c>
      <c r="D2127" s="32" t="s">
        <v/>
      </c>
      <c r="E2127" s="32">
        <v/>
      </c>
      <c r="F2127" s="33">
        <v/>
      </c>
      <c r="G2127" s="34">
        <v/>
      </c>
      <c r="H2127" s="35">
        <v/>
      </c>
      <c r="I2127" s="36">
        <f/>
        <v/>
      </c>
      <c r="J2127" s="32">
        <v/>
      </c>
      <c r="K2127" s="32">
        <f/>
        <v/>
      </c>
      <c r="L2127" s="32" t="s">
        <v/>
      </c>
      <c r="M2127" s="32" t="s">
        <v/>
      </c>
      <c r="N2127" s="32" t="s">
        <v>7863</v>
      </c>
      <!--$VAR_NUOVA_CELLA_PREZZI$-->
    </row>
    <row r="2128" spans="1:16" ht="10.5" customHeight="1" thickTop="1" thickBot="1">
      <c r="B2128" s="32" t="s">
        <v/>
      </c>
      <c r="C2128" s="23" t="s">
        <v/>
      </c>
      <c r="D2128" s="32" t="s">
        <v>7864</v>
      </c>
      <c r="E2128" s="32">
        <v/>
      </c>
      <c r="F2128" s="33">
        <v/>
      </c>
      <c r="G2128" s="34">
        <v/>
      </c>
      <c r="H2128" s="35">
        <v/>
      </c>
      <c r="I2128" s="36">
        <f>ROUND(SUM(I2125:I2127),2)</f>
        <v>12.00</v>
      </c>
      <c r="J2128" s="32">
        <v>15.57</v>
      </c>
      <c r="K2128" s="32">
        <f>ROUND(PRODUCT(I2128:J2128),2)</f>
        <v>186.84</v>
      </c>
      <c r="L2128" s="32" t="s">
        <v/>
      </c>
      <c r="M2128" s="32" t="s">
        <v/>
      </c>
      <c r="N2128" s="32" t="s">
        <v/>
      </c>
      <!--$VAR_NUOVA_CELLA_PREZZI$-->
    </row>
    <row r="2129" spans="1:16" ht="10.5" customHeight="1" thickTop="1" thickBot="1">
      <c r="B2129" s="32" t="s">
        <v/>
      </c>
      <c r="C2129" s="23" t="s">
        <v/>
      </c>
      <c r="D2129" s="32" t="s">
        <v>7870</v>
      </c>
      <c r="E2129" s="32">
        <v/>
      </c>
      <c r="F2129" s="33">
        <v/>
      </c>
      <c r="G2129" s="34">
        <v/>
      </c>
      <c r="H2129" s="35">
        <v/>
      </c>
      <c r="I2129" s="36">
        <f/>
        <v/>
      </c>
      <c r="J2129" s="32">
        <v/>
      </c>
      <c r="K2129" s="32">
        <f/>
        <v/>
      </c>
      <c r="L2129" s="32" t="s">
        <v/>
      </c>
      <c r="M2129" s="32" t="s">
        <v/>
      </c>
      <c r="N2129" s="32" t="s">
        <v/>
      </c>
      <!--$VAR_NUOVA_CELLA_PREZZI$-->
    </row>
    <row r="2130" spans="1:16" ht="47.3333333333333" customHeight="1" thickTop="1" thickBot="1">
      <c r="B2130" s="32" t="s">
        <v>7871</v>
      </c>
      <c r="C2130" s="23" t="s">
        <v>7872</v>
      </c>
      <c r="D2130" s="62" t="s">
        <v>7873</v>
      </c>
      <c r="E2130" s="32">
        <v/>
      </c>
      <c r="F2130" s="33">
        <v/>
      </c>
      <c r="G2130" s="34">
        <v/>
      </c>
      <c r="H2130" s="35">
        <v/>
      </c>
      <c r="I2130" s="36">
        <f/>
        <v/>
      </c>
      <c r="J2130" s="32">
        <v/>
      </c>
      <c r="K2130" s="32">
        <f/>
        <v/>
      </c>
      <c r="L2130" s="32" t="s">
        <v/>
      </c>
      <c r="M2130" s="32" t="s">
        <v/>
      </c>
      <c r="N2130" s="32" t="s">
        <v/>
      </c>
      <!--$VAR_NUOVA_CELLA_PREZZI$-->
    </row>
    <row r="2131" spans="1:16" ht="10.5" customHeight="1" thickTop="1" thickBot="1">
      <c r="B2131" s="32" t="s">
        <v/>
      </c>
      <c r="C2131" s="23" t="s">
        <v/>
      </c>
      <c r="D2131" s="23" t="s">
        <v>7874</v>
      </c>
      <c r="E2131" s="32">
        <v/>
      </c>
      <c r="F2131" s="33">
        <v/>
      </c>
      <c r="G2131" s="34">
        <v/>
      </c>
      <c r="H2131" s="35">
        <v/>
      </c>
      <c r="I2131" s="36">
        <f/>
        <v/>
      </c>
      <c r="J2131" s="32">
        <v/>
      </c>
      <c r="K2131" s="32">
        <f/>
        <v/>
      </c>
      <c r="L2131" s="32" t="s">
        <v/>
      </c>
      <c r="M2131" s="32" t="s">
        <v/>
      </c>
      <c r="N2131" s="32" t="s">
        <v/>
      </c>
      <!--$VAR_NUOVA_CELLA_PREZZI$-->
    </row>
    <row r="2132" spans="1:16" ht="10.5" customHeight="1" thickTop="1" thickBot="1">
      <c r="B2132" s="32" t="s">
        <v/>
      </c>
      <c r="C2132" s="23" t="s">
        <v/>
      </c>
      <c r="D2132" s="23" t="s">
        <v>7875</v>
      </c>
      <c r="E2132" s="32">
        <v/>
      </c>
      <c r="F2132" s="33">
        <v>50.00</v>
      </c>
      <c r="G2132" s="34">
        <v/>
      </c>
      <c r="H2132" s="35">
        <v/>
      </c>
      <c r="I2132" s="36">
        <f>ROUND(PRODUCT(E2132:H2132),2)</f>
        <v>50.00</v>
      </c>
      <c r="J2132" s="32">
        <v/>
      </c>
      <c r="K2132" s="32">
        <f/>
        <v/>
      </c>
      <c r="L2132" s="32" t="s">
        <v/>
      </c>
      <c r="M2132" s="32" t="s">
        <v/>
      </c>
      <c r="N2132" s="32" t="s">
        <v/>
      </c>
      <!--$VAR_NUOVA_CELLA_PREZZI$-->
    </row>
    <row r="2133" spans="1:16" ht="10.5" customHeight="1" thickTop="1" thickBot="1">
      <c r="B2133" s="32" t="s">
        <v/>
      </c>
      <c r="C2133" s="23" t="s">
        <v/>
      </c>
      <c r="D2133" s="32" t="s">
        <v/>
      </c>
      <c r="E2133" s="32">
        <v/>
      </c>
      <c r="F2133" s="33">
        <v/>
      </c>
      <c r="G2133" s="34">
        <v/>
      </c>
      <c r="H2133" s="35">
        <v/>
      </c>
      <c r="I2133" s="36">
        <f/>
        <v/>
      </c>
      <c r="J2133" s="32">
        <v/>
      </c>
      <c r="K2133" s="32">
        <f/>
        <v/>
      </c>
      <c r="L2133" s="32" t="s">
        <v/>
      </c>
      <c r="M2133" s="32" t="s">
        <v/>
      </c>
      <c r="N2133" s="32" t="s">
        <v>7882</v>
      </c>
      <!--$VAR_NUOVA_CELLA_PREZZI$-->
    </row>
    <row r="2134" spans="1:16" ht="10.5" customHeight="1" thickTop="1" thickBot="1">
      <c r="B2134" s="32" t="s">
        <v/>
      </c>
      <c r="C2134" s="23" t="s">
        <v/>
      </c>
      <c r="D2134" s="32" t="s">
        <v>7883</v>
      </c>
      <c r="E2134" s="32">
        <v/>
      </c>
      <c r="F2134" s="33">
        <v/>
      </c>
      <c r="G2134" s="34">
        <v/>
      </c>
      <c r="H2134" s="35">
        <v/>
      </c>
      <c r="I2134" s="36">
        <f>ROUND(SUM(I2131:I2133),2)</f>
        <v>50.00</v>
      </c>
      <c r="J2134" s="32">
        <v>2.02</v>
      </c>
      <c r="K2134" s="32">
        <f>ROUND(PRODUCT(I2134:J2134),2)</f>
        <v>101.00</v>
      </c>
      <c r="L2134" s="32" t="s">
        <v/>
      </c>
      <c r="M2134" s="32" t="s">
        <v/>
      </c>
      <c r="N2134" s="32" t="s">
        <v/>
      </c>
      <!--$VAR_NUOVA_CELLA_PREZZI$-->
    </row>
    <row r="2135" spans="1:16" ht="10.5" customHeight="1" thickTop="1" thickBot="1">
      <c r="B2135" s="32" t="s">
        <v/>
      </c>
      <c r="C2135" s="23" t="s">
        <v/>
      </c>
      <c r="D2135" s="32" t="s">
        <v>7889</v>
      </c>
      <c r="E2135" s="32">
        <v/>
      </c>
      <c r="F2135" s="33">
        <v/>
      </c>
      <c r="G2135" s="34">
        <v/>
      </c>
      <c r="H2135" s="35">
        <v/>
      </c>
      <c r="I2135" s="36">
        <f/>
        <v/>
      </c>
      <c r="J2135" s="32">
        <v/>
      </c>
      <c r="K2135" s="32">
        <f/>
        <v/>
      </c>
      <c r="L2135" s="32" t="s">
        <v/>
      </c>
      <c r="M2135" s="32" t="s">
        <v/>
      </c>
      <c r="N2135" s="32" t="s">
        <v/>
      </c>
      <!--$VAR_NUOVA_CELLA_PREZZI$-->
    </row>
    <row r="2136" spans="1:16" ht="42.8333333333333" customHeight="1" thickTop="1" thickBot="1">
      <c r="B2136" s="32" t="s">
        <v>7890</v>
      </c>
      <c r="C2136" s="23" t="s">
        <v>7891</v>
      </c>
      <c r="D2136" s="62" t="s">
        <v>7892</v>
      </c>
      <c r="E2136" s="32">
        <v/>
      </c>
      <c r="F2136" s="33">
        <v/>
      </c>
      <c r="G2136" s="34">
        <v/>
      </c>
      <c r="H2136" s="35">
        <v/>
      </c>
      <c r="I2136" s="36">
        <f/>
        <v/>
      </c>
      <c r="J2136" s="32">
        <v/>
      </c>
      <c r="K2136" s="32">
        <f/>
        <v/>
      </c>
      <c r="L2136" s="32" t="s">
        <v/>
      </c>
      <c r="M2136" s="32" t="s">
        <v/>
      </c>
      <c r="N2136" s="32" t="s">
        <v/>
      </c>
      <!--$VAR_NUOVA_CELLA_PREZZI$-->
    </row>
    <row r="2137" spans="1:16" ht="10.5" customHeight="1" thickTop="1" thickBot="1">
      <c r="B2137" s="32" t="s">
        <v/>
      </c>
      <c r="C2137" s="23" t="s">
        <v/>
      </c>
      <c r="D2137" s="23" t="s">
        <v>7893</v>
      </c>
      <c r="E2137" s="32">
        <v/>
      </c>
      <c r="F2137" s="33">
        <v/>
      </c>
      <c r="G2137" s="34">
        <v/>
      </c>
      <c r="H2137" s="35">
        <v/>
      </c>
      <c r="I2137" s="36">
        <f/>
        <v/>
      </c>
      <c r="J2137" s="32">
        <v/>
      </c>
      <c r="K2137" s="32">
        <f/>
        <v/>
      </c>
      <c r="L2137" s="32" t="s">
        <v/>
      </c>
      <c r="M2137" s="32" t="s">
        <v/>
      </c>
      <c r="N2137" s="32" t="s">
        <v/>
      </c>
      <!--$VAR_NUOVA_CELLA_PREZZI$-->
    </row>
    <row r="2138" spans="1:16" ht="10.5" customHeight="1" thickTop="1" thickBot="1">
      <c r="B2138" s="32" t="s">
        <v/>
      </c>
      <c r="C2138" s="23" t="s">
        <v/>
      </c>
      <c r="D2138" s="23" t="s">
        <v>7894</v>
      </c>
      <c r="E2138" s="32">
        <v/>
      </c>
      <c r="F2138" s="33">
        <v>30.00</v>
      </c>
      <c r="G2138" s="34">
        <v/>
      </c>
      <c r="H2138" s="35">
        <v/>
      </c>
      <c r="I2138" s="36">
        <f>ROUND(PRODUCT(E2138:H2138),2)</f>
        <v>30.00</v>
      </c>
      <c r="J2138" s="32">
        <v/>
      </c>
      <c r="K2138" s="32">
        <f/>
        <v/>
      </c>
      <c r="L2138" s="32" t="s">
        <v/>
      </c>
      <c r="M2138" s="32" t="s">
        <v/>
      </c>
      <c r="N2138" s="32" t="s">
        <v/>
      </c>
      <!--$VAR_NUOVA_CELLA_PREZZI$-->
    </row>
    <row r="2139" spans="1:16" ht="10.5" customHeight="1" thickTop="1" thickBot="1">
      <c r="B2139" s="32" t="s">
        <v/>
      </c>
      <c r="C2139" s="23" t="s">
        <v/>
      </c>
      <c r="D2139" s="32" t="s">
        <v/>
      </c>
      <c r="E2139" s="32">
        <v/>
      </c>
      <c r="F2139" s="33">
        <v/>
      </c>
      <c r="G2139" s="34">
        <v/>
      </c>
      <c r="H2139" s="35">
        <v/>
      </c>
      <c r="I2139" s="36">
        <f/>
        <v/>
      </c>
      <c r="J2139" s="32">
        <v/>
      </c>
      <c r="K2139" s="32">
        <f/>
        <v/>
      </c>
      <c r="L2139" s="32" t="s">
        <v/>
      </c>
      <c r="M2139" s="32" t="s">
        <v/>
      </c>
      <c r="N2139" s="32" t="s">
        <v>7901</v>
      </c>
      <!--$VAR_NUOVA_CELLA_PREZZI$-->
    </row>
    <row r="2140" spans="1:16" ht="10.5" customHeight="1" thickTop="1" thickBot="1">
      <c r="B2140" s="32" t="s">
        <v/>
      </c>
      <c r="C2140" s="23" t="s">
        <v/>
      </c>
      <c r="D2140" s="32" t="s">
        <v>7902</v>
      </c>
      <c r="E2140" s="32">
        <v/>
      </c>
      <c r="F2140" s="33">
        <v/>
      </c>
      <c r="G2140" s="34">
        <v/>
      </c>
      <c r="H2140" s="35">
        <v/>
      </c>
      <c r="I2140" s="36">
        <f>ROUND(SUM(I2137:I2139),2)</f>
        <v>30.00</v>
      </c>
      <c r="J2140" s="32">
        <v>12.13</v>
      </c>
      <c r="K2140" s="32">
        <f>ROUND(PRODUCT(I2140:J2140),2)</f>
        <v>363.90</v>
      </c>
      <c r="L2140" s="32" t="s">
        <v/>
      </c>
      <c r="M2140" s="32" t="s">
        <v/>
      </c>
      <c r="N2140" s="32" t="s">
        <v/>
      </c>
      <!--$VAR_NUOVA_CELLA_PREZZI$-->
    </row>
    <row r="2141" spans="1:16" ht="10.5" customHeight="1" thickTop="1" thickBot="1">
      <c r="B2141" s="32" t="s">
        <v/>
      </c>
      <c r="C2141" s="23" t="s">
        <v/>
      </c>
      <c r="D2141" s="32" t="s">
        <v>7908</v>
      </c>
      <c r="E2141" s="32">
        <v/>
      </c>
      <c r="F2141" s="33">
        <v/>
      </c>
      <c r="G2141" s="34">
        <v/>
      </c>
      <c r="H2141" s="35">
        <v/>
      </c>
      <c r="I2141" s="36">
        <f/>
        <v/>
      </c>
      <c r="J2141" s="32">
        <v/>
      </c>
      <c r="K2141" s="32">
        <f/>
        <v/>
      </c>
      <c r="L2141" s="32" t="s">
        <v/>
      </c>
      <c r="M2141" s="32" t="s">
        <v/>
      </c>
      <c r="N2141" s="32" t="s">
        <v/>
      </c>
      <!--$VAR_NUOVA_CELLA_PREZZI$-->
    </row>
    <row r="2142" spans="1:16" ht="42" customHeight="1" thickTop="1" thickBot="1">
      <c r="B2142" s="32" t="s">
        <v>7909</v>
      </c>
      <c r="C2142" s="23" t="s">
        <v>7910</v>
      </c>
      <c r="D2142" s="62" t="s">
        <v>7911</v>
      </c>
      <c r="E2142" s="32">
        <v/>
      </c>
      <c r="F2142" s="33">
        <v/>
      </c>
      <c r="G2142" s="34">
        <v/>
      </c>
      <c r="H2142" s="35">
        <v/>
      </c>
      <c r="I2142" s="36">
        <f/>
        <v/>
      </c>
      <c r="J2142" s="32">
        <v/>
      </c>
      <c r="K2142" s="32">
        <f/>
        <v/>
      </c>
      <c r="L2142" s="32" t="s">
        <v/>
      </c>
      <c r="M2142" s="32" t="s">
        <v/>
      </c>
      <c r="N2142" s="32" t="s">
        <v/>
      </c>
      <!--$VAR_NUOVA_CELLA_PREZZI$-->
    </row>
    <row r="2143" spans="1:16" ht="10.5" customHeight="1" thickTop="1" thickBot="1">
      <c r="B2143" s="32" t="s">
        <v/>
      </c>
      <c r="C2143" s="23" t="s">
        <v/>
      </c>
      <c r="D2143" s="23" t="s">
        <v>7912</v>
      </c>
      <c r="E2143" s="32">
        <v/>
      </c>
      <c r="F2143" s="33">
        <v/>
      </c>
      <c r="G2143" s="34">
        <v/>
      </c>
      <c r="H2143" s="35">
        <v/>
      </c>
      <c r="I2143" s="36">
        <f/>
        <v/>
      </c>
      <c r="J2143" s="32">
        <v/>
      </c>
      <c r="K2143" s="32">
        <f/>
        <v/>
      </c>
      <c r="L2143" s="32" t="s">
        <v/>
      </c>
      <c r="M2143" s="32" t="s">
        <v/>
      </c>
      <c r="N2143" s="32" t="s">
        <v/>
      </c>
      <!--$VAR_NUOVA_CELLA_PREZZI$-->
    </row>
    <row r="2144" spans="1:16" ht="10.5" customHeight="1" thickTop="1" thickBot="1">
      <c r="B2144" s="32" t="s">
        <v/>
      </c>
      <c r="C2144" s="23" t="s">
        <v/>
      </c>
      <c r="D2144" s="23" t="s">
        <v>7913</v>
      </c>
      <c r="E2144" s="32">
        <v>5.00</v>
      </c>
      <c r="F2144" s="33">
        <v/>
      </c>
      <c r="G2144" s="34">
        <v/>
      </c>
      <c r="H2144" s="35">
        <v/>
      </c>
      <c r="I2144" s="36">
        <f>ROUND(PRODUCT(E2144:H2144),2)</f>
        <v>5.00</v>
      </c>
      <c r="J2144" s="32">
        <v/>
      </c>
      <c r="K2144" s="32">
        <f/>
        <v/>
      </c>
      <c r="L2144" s="32" t="s">
        <v/>
      </c>
      <c r="M2144" s="32" t="s">
        <v/>
      </c>
      <c r="N2144" s="32" t="s">
        <v/>
      </c>
      <!--$VAR_NUOVA_CELLA_PREZZI$-->
    </row>
    <row r="2145" spans="1:16" ht="10.5" customHeight="1" thickTop="1" thickBot="1">
      <c r="B2145" s="32" t="s">
        <v/>
      </c>
      <c r="C2145" s="23" t="s">
        <v/>
      </c>
      <c r="D2145" s="32" t="s">
        <v/>
      </c>
      <c r="E2145" s="32">
        <v/>
      </c>
      <c r="F2145" s="33">
        <v/>
      </c>
      <c r="G2145" s="34">
        <v/>
      </c>
      <c r="H2145" s="35">
        <v/>
      </c>
      <c r="I2145" s="36">
        <f/>
        <v/>
      </c>
      <c r="J2145" s="32">
        <v/>
      </c>
      <c r="K2145" s="32">
        <f/>
        <v/>
      </c>
      <c r="L2145" s="32" t="s">
        <v/>
      </c>
      <c r="M2145" s="32" t="s">
        <v/>
      </c>
      <c r="N2145" s="32" t="s">
        <v>7920</v>
      </c>
      <!--$VAR_NUOVA_CELLA_PREZZI$-->
    </row>
    <row r="2146" spans="1:16" ht="10.5" customHeight="1" thickTop="1" thickBot="1">
      <c r="B2146" s="32" t="s">
        <v/>
      </c>
      <c r="C2146" s="23" t="s">
        <v/>
      </c>
      <c r="D2146" s="32" t="s">
        <v>7921</v>
      </c>
      <c r="E2146" s="32">
        <v/>
      </c>
      <c r="F2146" s="33">
        <v/>
      </c>
      <c r="G2146" s="34">
        <v/>
      </c>
      <c r="H2146" s="35">
        <v/>
      </c>
      <c r="I2146" s="36">
        <f>ROUND(SUM(I2143:I2145),2)</f>
        <v>5.00</v>
      </c>
      <c r="J2146" s="32">
        <v>12.74</v>
      </c>
      <c r="K2146" s="32">
        <f>ROUND(PRODUCT(I2146:J2146),2)</f>
        <v>63.70</v>
      </c>
      <c r="L2146" s="32" t="s">
        <v/>
      </c>
      <c r="M2146" s="32" t="s">
        <v/>
      </c>
      <c r="N2146" s="32" t="s">
        <v/>
      </c>
      <!--$VAR_NUOVA_CELLA_PREZZI$-->
    </row>
    <row r="2147" spans="1:16" ht="10.5" customHeight="1" thickTop="1" thickBot="1">
      <c r="B2147" s="32" t="s">
        <v/>
      </c>
      <c r="C2147" s="23" t="s">
        <v/>
      </c>
      <c r="D2147" s="32" t="s">
        <v>7927</v>
      </c>
      <c r="E2147" s="32">
        <v/>
      </c>
      <c r="F2147" s="33">
        <v/>
      </c>
      <c r="G2147" s="34">
        <v/>
      </c>
      <c r="H2147" s="35">
        <v/>
      </c>
      <c r="I2147" s="36">
        <f/>
        <v/>
      </c>
      <c r="J2147" s="32">
        <v/>
      </c>
      <c r="K2147" s="32">
        <f/>
        <v/>
      </c>
      <c r="L2147" s="32" t="s">
        <v/>
      </c>
      <c r="M2147" s="32" t="s">
        <v/>
      </c>
      <c r="N2147" s="32" t="s">
        <v/>
      </c>
      <!--$VAR_NUOVA_CELLA_PREZZI$-->
    </row>
    <row r="2148" spans="1:16" ht="36.5" customHeight="1" thickTop="1" thickBot="1">
      <c r="B2148" s="32" t="s">
        <v>7928</v>
      </c>
      <c r="C2148" s="23" t="s">
        <v>7929</v>
      </c>
      <c r="D2148" s="62" t="s">
        <v>7930</v>
      </c>
      <c r="E2148" s="32">
        <v/>
      </c>
      <c r="F2148" s="33">
        <v/>
      </c>
      <c r="G2148" s="34">
        <v/>
      </c>
      <c r="H2148" s="35">
        <v/>
      </c>
      <c r="I2148" s="36">
        <f/>
        <v/>
      </c>
      <c r="J2148" s="32">
        <v/>
      </c>
      <c r="K2148" s="32">
        <f/>
        <v/>
      </c>
      <c r="L2148" s="32" t="s">
        <v/>
      </c>
      <c r="M2148" s="32" t="s">
        <v/>
      </c>
      <c r="N2148" s="32" t="s">
        <v/>
      </c>
      <!--$VAR_NUOVA_CELLA_PREZZI$-->
    </row>
    <row r="2149" spans="1:16" ht="10.5" customHeight="1" thickTop="1" thickBot="1">
      <c r="B2149" s="32" t="s">
        <v/>
      </c>
      <c r="C2149" s="23" t="s">
        <v/>
      </c>
      <c r="D2149" s="23" t="s">
        <v>7931</v>
      </c>
      <c r="E2149" s="32">
        <v/>
      </c>
      <c r="F2149" s="33">
        <v/>
      </c>
      <c r="G2149" s="34">
        <v/>
      </c>
      <c r="H2149" s="35">
        <v/>
      </c>
      <c r="I2149" s="36">
        <f/>
        <v/>
      </c>
      <c r="J2149" s="32">
        <v/>
      </c>
      <c r="K2149" s="32">
        <f/>
        <v/>
      </c>
      <c r="L2149" s="32" t="s">
        <v/>
      </c>
      <c r="M2149" s="32" t="s">
        <v/>
      </c>
      <c r="N2149" s="32" t="s">
        <v/>
      </c>
      <!--$VAR_NUOVA_CELLA_PREZZI$-->
    </row>
    <row r="2150" spans="1:16" ht="10.5" customHeight="1" thickTop="1" thickBot="1">
      <c r="B2150" s="32" t="s">
        <v/>
      </c>
      <c r="C2150" s="23" t="s">
        <v/>
      </c>
      <c r="D2150" s="23" t="s">
        <v>7932</v>
      </c>
      <c r="E2150" s="32">
        <v>5.00</v>
      </c>
      <c r="F2150" s="33">
        <v/>
      </c>
      <c r="G2150" s="34">
        <v/>
      </c>
      <c r="H2150" s="35">
        <v/>
      </c>
      <c r="I2150" s="36">
        <f>ROUND(PRODUCT(E2150:H2150),2)</f>
        <v>5.00</v>
      </c>
      <c r="J2150" s="32">
        <v/>
      </c>
      <c r="K2150" s="32">
        <f/>
        <v/>
      </c>
      <c r="L2150" s="32" t="s">
        <v/>
      </c>
      <c r="M2150" s="32" t="s">
        <v/>
      </c>
      <c r="N2150" s="32" t="s">
        <v/>
      </c>
      <!--$VAR_NUOVA_CELLA_PREZZI$-->
    </row>
    <row r="2151" spans="1:16" ht="10.5" customHeight="1" thickTop="1" thickBot="1">
      <c r="B2151" s="32" t="s">
        <v/>
      </c>
      <c r="C2151" s="23" t="s">
        <v/>
      </c>
      <c r="D2151" s="32" t="s">
        <v/>
      </c>
      <c r="E2151" s="32">
        <v/>
      </c>
      <c r="F2151" s="33">
        <v/>
      </c>
      <c r="G2151" s="34">
        <v/>
      </c>
      <c r="H2151" s="35">
        <v/>
      </c>
      <c r="I2151" s="36">
        <f/>
        <v/>
      </c>
      <c r="J2151" s="32">
        <v/>
      </c>
      <c r="K2151" s="32">
        <f/>
        <v/>
      </c>
      <c r="L2151" s="32" t="s">
        <v/>
      </c>
      <c r="M2151" s="32" t="s">
        <v/>
      </c>
      <c r="N2151" s="32" t="s">
        <v>7939</v>
      </c>
      <!--$VAR_NUOVA_CELLA_PREZZI$-->
    </row>
    <row r="2152" spans="1:16" ht="10.5" customHeight="1" thickTop="1" thickBot="1">
      <c r="B2152" s="32" t="s">
        <v/>
      </c>
      <c r="C2152" s="23" t="s">
        <v/>
      </c>
      <c r="D2152" s="32" t="s">
        <v>7940</v>
      </c>
      <c r="E2152" s="32">
        <v/>
      </c>
      <c r="F2152" s="33">
        <v/>
      </c>
      <c r="G2152" s="34">
        <v/>
      </c>
      <c r="H2152" s="35">
        <v/>
      </c>
      <c r="I2152" s="36">
        <f>ROUND(SUM(I2149:I2151),2)</f>
        <v>5.00</v>
      </c>
      <c r="J2152" s="32">
        <v>18.14</v>
      </c>
      <c r="K2152" s="32">
        <f>ROUND(PRODUCT(I2152:J2152),2)</f>
        <v>90.70</v>
      </c>
      <c r="L2152" s="32" t="s">
        <v/>
      </c>
      <c r="M2152" s="32" t="s">
        <v/>
      </c>
      <c r="N2152" s="32" t="s">
        <v/>
      </c>
      <!--$VAR_NUOVA_CELLA_PREZZI$-->
    </row>
    <row r="2153" spans="1:16" ht="10.5" customHeight="1" thickTop="1" thickBot="1">
      <c r="B2153" s="32" t="s">
        <v/>
      </c>
      <c r="C2153" s="23" t="s">
        <v/>
      </c>
      <c r="D2153" s="32" t="s">
        <v>7946</v>
      </c>
      <c r="E2153" s="32">
        <v/>
      </c>
      <c r="F2153" s="33">
        <v/>
      </c>
      <c r="G2153" s="34">
        <v/>
      </c>
      <c r="H2153" s="35">
        <v/>
      </c>
      <c r="I2153" s="36">
        <f/>
        <v/>
      </c>
      <c r="J2153" s="32">
        <v/>
      </c>
      <c r="K2153" s="32">
        <f/>
        <v/>
      </c>
      <c r="L2153" s="32" t="s">
        <v/>
      </c>
      <c r="M2153" s="32" t="s">
        <v/>
      </c>
      <c r="N2153" s="32" t="s">
        <v/>
      </c>
      <!--$VAR_NUOVA_CELLA_PREZZI$-->
    </row>
    <row r="2154" spans="1:16" ht="33" customHeight="1" thickTop="1" thickBot="1">
      <c r="B2154" s="32" t="s">
        <v>7947</v>
      </c>
      <c r="C2154" s="23" t="s">
        <v>7948</v>
      </c>
      <c r="D2154" s="62" t="s">
        <v>7949</v>
      </c>
      <c r="E2154" s="32">
        <v/>
      </c>
      <c r="F2154" s="33">
        <v/>
      </c>
      <c r="G2154" s="34">
        <v/>
      </c>
      <c r="H2154" s="35">
        <v/>
      </c>
      <c r="I2154" s="36">
        <f/>
        <v/>
      </c>
      <c r="J2154" s="32">
        <v/>
      </c>
      <c r="K2154" s="32">
        <f/>
        <v/>
      </c>
      <c r="L2154" s="32" t="s">
        <v/>
      </c>
      <c r="M2154" s="32" t="s">
        <v/>
      </c>
      <c r="N2154" s="32" t="s">
        <v/>
      </c>
      <!--$VAR_NUOVA_CELLA_PREZZI$-->
    </row>
    <row r="2155" spans="1:16" ht="10.5" customHeight="1" thickTop="1" thickBot="1">
      <c r="B2155" s="32" t="s">
        <v/>
      </c>
      <c r="C2155" s="23" t="s">
        <v/>
      </c>
      <c r="D2155" s="23" t="s">
        <v>7950</v>
      </c>
      <c r="E2155" s="32">
        <v/>
      </c>
      <c r="F2155" s="33">
        <v/>
      </c>
      <c r="G2155" s="34">
        <v/>
      </c>
      <c r="H2155" s="35">
        <v/>
      </c>
      <c r="I2155" s="36">
        <f/>
        <v/>
      </c>
      <c r="J2155" s="32">
        <v/>
      </c>
      <c r="K2155" s="32">
        <f/>
        <v/>
      </c>
      <c r="L2155" s="32" t="s">
        <v/>
      </c>
      <c r="M2155" s="32" t="s">
        <v/>
      </c>
      <c r="N2155" s="32" t="s">
        <v/>
      </c>
      <!--$VAR_NUOVA_CELLA_PREZZI$-->
    </row>
    <row r="2156" spans="1:16" ht="10.5" customHeight="1" thickTop="1" thickBot="1">
      <c r="B2156" s="32" t="s">
        <v/>
      </c>
      <c r="C2156" s="23" t="s">
        <v/>
      </c>
      <c r="D2156" s="23" t="s">
        <v>7951</v>
      </c>
      <c r="E2156" s="32">
        <v>4.00</v>
      </c>
      <c r="F2156" s="33">
        <v/>
      </c>
      <c r="G2156" s="34">
        <v/>
      </c>
      <c r="H2156" s="35">
        <v/>
      </c>
      <c r="I2156" s="36">
        <f>ROUND(PRODUCT(E2156:H2156),2)</f>
        <v>4.00</v>
      </c>
      <c r="J2156" s="32">
        <v/>
      </c>
      <c r="K2156" s="32">
        <f/>
        <v/>
      </c>
      <c r="L2156" s="32" t="s">
        <v/>
      </c>
      <c r="M2156" s="32" t="s">
        <v/>
      </c>
      <c r="N2156" s="32" t="s">
        <v/>
      </c>
      <!--$VAR_NUOVA_CELLA_PREZZI$-->
    </row>
    <row r="2157" spans="1:16" ht="10.5" customHeight="1" thickTop="1" thickBot="1">
      <c r="B2157" s="32" t="s">
        <v/>
      </c>
      <c r="C2157" s="23" t="s">
        <v/>
      </c>
      <c r="D2157" s="32" t="s">
        <v/>
      </c>
      <c r="E2157" s="32">
        <v/>
      </c>
      <c r="F2157" s="33">
        <v/>
      </c>
      <c r="G2157" s="34">
        <v/>
      </c>
      <c r="H2157" s="35">
        <v/>
      </c>
      <c r="I2157" s="36">
        <f/>
        <v/>
      </c>
      <c r="J2157" s="32">
        <v/>
      </c>
      <c r="K2157" s="32">
        <f/>
        <v/>
      </c>
      <c r="L2157" s="32" t="s">
        <v/>
      </c>
      <c r="M2157" s="32" t="s">
        <v/>
      </c>
      <c r="N2157" s="32" t="s">
        <v>7958</v>
      </c>
      <!--$VAR_NUOVA_CELLA_PREZZI$-->
    </row>
    <row r="2158" spans="1:16" ht="10.5" customHeight="1" thickTop="1" thickBot="1">
      <c r="B2158" s="32" t="s">
        <v/>
      </c>
      <c r="C2158" s="23" t="s">
        <v/>
      </c>
      <c r="D2158" s="32" t="s">
        <v>7959</v>
      </c>
      <c r="E2158" s="32">
        <v/>
      </c>
      <c r="F2158" s="33">
        <v/>
      </c>
      <c r="G2158" s="34">
        <v/>
      </c>
      <c r="H2158" s="35">
        <v/>
      </c>
      <c r="I2158" s="36">
        <f>ROUND(SUM(I2155:I2157),2)</f>
        <v>4.00</v>
      </c>
      <c r="J2158" s="32">
        <v>479.97</v>
      </c>
      <c r="K2158" s="32">
        <f>ROUND(PRODUCT(I2158:J2158),2)</f>
        <v>1919.88</v>
      </c>
      <c r="L2158" s="32" t="s">
        <v/>
      </c>
      <c r="M2158" s="32" t="s">
        <v/>
      </c>
      <c r="N2158" s="32" t="s">
        <v/>
      </c>
      <!--$VAR_NUOVA_CELLA_PREZZI$-->
    </row>
    <row r="2159" spans="1:16" ht="10.5" customHeight="1" thickTop="1" thickBot="1">
      <c r="B2159" s="32" t="s">
        <v/>
      </c>
      <c r="C2159" s="23" t="s">
        <v/>
      </c>
      <c r="D2159" s="32" t="s">
        <v>7965</v>
      </c>
      <c r="E2159" s="32">
        <v/>
      </c>
      <c r="F2159" s="33">
        <v/>
      </c>
      <c r="G2159" s="34">
        <v/>
      </c>
      <c r="H2159" s="35">
        <v/>
      </c>
      <c r="I2159" s="36">
        <f/>
        <v/>
      </c>
      <c r="J2159" s="32">
        <v/>
      </c>
      <c r="K2159" s="32">
        <f/>
        <v/>
      </c>
      <c r="L2159" s="32" t="s">
        <v/>
      </c>
      <c r="M2159" s="32" t="s">
        <v/>
      </c>
      <c r="N2159" s="32" t="s">
        <v/>
      </c>
      <!--$VAR_NUOVA_CELLA_PREZZI$-->
    </row>
    <row r="2160" spans="1:16" ht="26.8333333333333" customHeight="1" thickTop="1" thickBot="1">
      <c r="B2160" s="32" t="s">
        <v>7966</v>
      </c>
      <c r="C2160" s="23" t="s">
        <v>7967</v>
      </c>
      <c r="D2160" s="62" t="s">
        <v>7968</v>
      </c>
      <c r="E2160" s="32">
        <v/>
      </c>
      <c r="F2160" s="33">
        <v/>
      </c>
      <c r="G2160" s="34">
        <v/>
      </c>
      <c r="H2160" s="35">
        <v/>
      </c>
      <c r="I2160" s="36">
        <f/>
        <v/>
      </c>
      <c r="J2160" s="32">
        <v/>
      </c>
      <c r="K2160" s="32">
        <f/>
        <v/>
      </c>
      <c r="L2160" s="32" t="s">
        <v/>
      </c>
      <c r="M2160" s="32" t="s">
        <v/>
      </c>
      <c r="N2160" s="32" t="s">
        <v/>
      </c>
      <!--$VAR_NUOVA_CELLA_PREZZI$-->
    </row>
    <row r="2161" spans="1:16" ht="10.5" customHeight="1" thickTop="1" thickBot="1">
      <c r="B2161" s="32" t="s">
        <v/>
      </c>
      <c r="C2161" s="23" t="s">
        <v/>
      </c>
      <c r="D2161" s="23" t="s">
        <v>7969</v>
      </c>
      <c r="E2161" s="32">
        <v/>
      </c>
      <c r="F2161" s="33">
        <v/>
      </c>
      <c r="G2161" s="34">
        <v/>
      </c>
      <c r="H2161" s="35">
        <v/>
      </c>
      <c r="I2161" s="36">
        <f/>
        <v/>
      </c>
      <c r="J2161" s="32">
        <v/>
      </c>
      <c r="K2161" s="32">
        <f/>
        <v/>
      </c>
      <c r="L2161" s="32" t="s">
        <v/>
      </c>
      <c r="M2161" s="32" t="s">
        <v/>
      </c>
      <c r="N2161" s="32" t="s">
        <v/>
      </c>
      <!--$VAR_NUOVA_CELLA_PREZZI$-->
    </row>
    <row r="2162" spans="1:16" ht="10.5" customHeight="1" thickTop="1" thickBot="1">
      <c r="B2162" s="32" t="s">
        <v/>
      </c>
      <c r="C2162" s="23" t="s">
        <v/>
      </c>
      <c r="D2162" s="23" t="s">
        <v>7970</v>
      </c>
      <c r="E2162" s="32">
        <v>4.00</v>
      </c>
      <c r="F2162" s="33">
        <v/>
      </c>
      <c r="G2162" s="34">
        <v/>
      </c>
      <c r="H2162" s="35">
        <v/>
      </c>
      <c r="I2162" s="36">
        <f>ROUND(PRODUCT(E2162:H2162),2)</f>
        <v>4.00</v>
      </c>
      <c r="J2162" s="32">
        <v/>
      </c>
      <c r="K2162" s="32">
        <f/>
        <v/>
      </c>
      <c r="L2162" s="32" t="s">
        <v/>
      </c>
      <c r="M2162" s="32" t="s">
        <v/>
      </c>
      <c r="N2162" s="32" t="s">
        <v/>
      </c>
      <!--$VAR_NUOVA_CELLA_PREZZI$-->
    </row>
    <row r="2163" spans="1:16" ht="10.5" customHeight="1" thickTop="1" thickBot="1">
      <c r="B2163" s="32" t="s">
        <v/>
      </c>
      <c r="C2163" s="23" t="s">
        <v/>
      </c>
      <c r="D2163" s="32" t="s">
        <v/>
      </c>
      <c r="E2163" s="32">
        <v/>
      </c>
      <c r="F2163" s="33">
        <v/>
      </c>
      <c r="G2163" s="34">
        <v/>
      </c>
      <c r="H2163" s="35">
        <v/>
      </c>
      <c r="I2163" s="36">
        <f/>
        <v/>
      </c>
      <c r="J2163" s="32">
        <v/>
      </c>
      <c r="K2163" s="32">
        <f/>
        <v/>
      </c>
      <c r="L2163" s="32" t="s">
        <v/>
      </c>
      <c r="M2163" s="32" t="s">
        <v/>
      </c>
      <c r="N2163" s="32" t="s">
        <v>7977</v>
      </c>
      <!--$VAR_NUOVA_CELLA_PREZZI$-->
    </row>
    <row r="2164" spans="1:16" ht="10.5" customHeight="1" thickTop="1" thickBot="1">
      <c r="B2164" s="32" t="s">
        <v/>
      </c>
      <c r="C2164" s="23" t="s">
        <v/>
      </c>
      <c r="D2164" s="32" t="s">
        <v>7978</v>
      </c>
      <c r="E2164" s="32">
        <v/>
      </c>
      <c r="F2164" s="33">
        <v/>
      </c>
      <c r="G2164" s="34">
        <v/>
      </c>
      <c r="H2164" s="35">
        <v/>
      </c>
      <c r="I2164" s="36">
        <f>ROUND(SUM(I2161:I2163),2)</f>
        <v>4.00</v>
      </c>
      <c r="J2164" s="32">
        <v>709.76</v>
      </c>
      <c r="K2164" s="32">
        <f>ROUND(PRODUCT(I2164:J2164),2)</f>
        <v>2839.04</v>
      </c>
      <c r="L2164" s="32" t="s">
        <v/>
      </c>
      <c r="M2164" s="32" t="s">
        <v/>
      </c>
      <c r="N2164" s="32" t="s">
        <v/>
      </c>
      <!--$VAR_NUOVA_CELLA_PREZZI$-->
    </row>
    <row r="2165" spans="1:16" ht="10.5" customHeight="1" thickTop="1" thickBot="1">
      <c r="B2165" s="32" t="s">
        <v/>
      </c>
      <c r="C2165" s="23" t="s">
        <v/>
      </c>
      <c r="D2165" s="32" t="s">
        <v>7984</v>
      </c>
      <c r="E2165" s="32">
        <v/>
      </c>
      <c r="F2165" s="33">
        <v/>
      </c>
      <c r="G2165" s="34">
        <v/>
      </c>
      <c r="H2165" s="35">
        <v/>
      </c>
      <c r="I2165" s="36">
        <f/>
        <v/>
      </c>
      <c r="J2165" s="32">
        <v/>
      </c>
      <c r="K2165" s="32">
        <f/>
        <v/>
      </c>
      <c r="L2165" s="32" t="s">
        <v/>
      </c>
      <c r="M2165" s="32" t="s">
        <v/>
      </c>
      <c r="N2165" s="32" t="s">
        <v/>
      </c>
      <!--$VAR_NUOVA_CELLA_PREZZI$-->
    </row>
    <row r="2166" spans="1:16" ht="68.1666666666667" customHeight="1" thickTop="1" thickBot="1">
      <c r="B2166" s="32" t="s">
        <v>7985</v>
      </c>
      <c r="C2166" s="23" t="s">
        <v>7986</v>
      </c>
      <c r="D2166" s="62" t="s">
        <v>7987</v>
      </c>
      <c r="E2166" s="32">
        <v/>
      </c>
      <c r="F2166" s="33">
        <v/>
      </c>
      <c r="G2166" s="34">
        <v/>
      </c>
      <c r="H2166" s="35">
        <v/>
      </c>
      <c r="I2166" s="36">
        <f/>
        <v/>
      </c>
      <c r="J2166" s="32">
        <v/>
      </c>
      <c r="K2166" s="32">
        <f/>
        <v/>
      </c>
      <c r="L2166" s="32" t="s">
        <v/>
      </c>
      <c r="M2166" s="32" t="s">
        <v/>
      </c>
      <c r="N2166" s="32" t="s">
        <v/>
      </c>
      <!--$VAR_NUOVA_CELLA_PREZZI$-->
    </row>
    <row r="2167" spans="1:16" ht="10.5" customHeight="1" thickTop="1" thickBot="1">
      <c r="B2167" s="32" t="s">
        <v/>
      </c>
      <c r="C2167" s="23" t="s">
        <v/>
      </c>
      <c r="D2167" s="23" t="s">
        <v>7988</v>
      </c>
      <c r="E2167" s="32">
        <v/>
      </c>
      <c r="F2167" s="33">
        <v/>
      </c>
      <c r="G2167" s="34">
        <v/>
      </c>
      <c r="H2167" s="35">
        <v/>
      </c>
      <c r="I2167" s="36">
        <f/>
        <v/>
      </c>
      <c r="J2167" s="32">
        <v/>
      </c>
      <c r="K2167" s="32">
        <f/>
        <v/>
      </c>
      <c r="L2167" s="32" t="s">
        <v/>
      </c>
      <c r="M2167" s="32" t="s">
        <v/>
      </c>
      <c r="N2167" s="32" t="s">
        <v/>
      </c>
      <!--$VAR_NUOVA_CELLA_PREZZI$-->
    </row>
    <row r="2168" spans="1:16" ht="10.5" customHeight="1" thickTop="1" thickBot="1">
      <c r="B2168" s="32" t="s">
        <v/>
      </c>
      <c r="C2168" s="23" t="s">
        <v/>
      </c>
      <c r="D2168" s="23" t="s">
        <v>7989</v>
      </c>
      <c r="E2168" s="32">
        <v>2.00</v>
      </c>
      <c r="F2168" s="33">
        <v/>
      </c>
      <c r="G2168" s="34">
        <v/>
      </c>
      <c r="H2168" s="35">
        <v/>
      </c>
      <c r="I2168" s="36">
        <f>ROUND(PRODUCT(E2168:H2168),2)</f>
        <v>2.00</v>
      </c>
      <c r="J2168" s="32">
        <v/>
      </c>
      <c r="K2168" s="32">
        <f/>
        <v/>
      </c>
      <c r="L2168" s="32" t="s">
        <v/>
      </c>
      <c r="M2168" s="32" t="s">
        <v/>
      </c>
      <c r="N2168" s="32" t="s">
        <v/>
      </c>
      <!--$VAR_NUOVA_CELLA_PREZZI$-->
    </row>
    <row r="2169" spans="1:16" ht="10.5" customHeight="1" thickTop="1" thickBot="1">
      <c r="B2169" s="32" t="s">
        <v/>
      </c>
      <c r="C2169" s="23" t="s">
        <v/>
      </c>
      <c r="D2169" s="32" t="s">
        <v/>
      </c>
      <c r="E2169" s="32">
        <v/>
      </c>
      <c r="F2169" s="33">
        <v/>
      </c>
      <c r="G2169" s="34">
        <v/>
      </c>
      <c r="H2169" s="35">
        <v/>
      </c>
      <c r="I2169" s="36">
        <f/>
        <v/>
      </c>
      <c r="J2169" s="32">
        <v/>
      </c>
      <c r="K2169" s="32">
        <f/>
        <v/>
      </c>
      <c r="L2169" s="32" t="s">
        <v/>
      </c>
      <c r="M2169" s="32" t="s">
        <v/>
      </c>
      <c r="N2169" s="32" t="s">
        <v>7996</v>
      </c>
      <!--$VAR_NUOVA_CELLA_PREZZI$-->
    </row>
    <row r="2170" spans="1:16" ht="10.5" customHeight="1" thickTop="1" thickBot="1">
      <c r="B2170" s="32" t="s">
        <v/>
      </c>
      <c r="C2170" s="23" t="s">
        <v/>
      </c>
      <c r="D2170" s="32" t="s">
        <v>7997</v>
      </c>
      <c r="E2170" s="32">
        <v/>
      </c>
      <c r="F2170" s="33">
        <v/>
      </c>
      <c r="G2170" s="34">
        <v/>
      </c>
      <c r="H2170" s="35">
        <v/>
      </c>
      <c r="I2170" s="36">
        <f>ROUND(SUM(I2167:I2169),2)</f>
        <v>2.00</v>
      </c>
      <c r="J2170" s="32">
        <v>221.33</v>
      </c>
      <c r="K2170" s="32">
        <f>ROUND(PRODUCT(I2170:J2170),2)</f>
        <v>442.66</v>
      </c>
      <c r="L2170" s="32" t="s">
        <v/>
      </c>
      <c r="M2170" s="32" t="s">
        <v/>
      </c>
      <c r="N2170" s="32" t="s">
        <v/>
      </c>
      <!--$VAR_NUOVA_CELLA_PREZZI$-->
    </row>
    <row r="2171" spans="1:16" ht="10.5" customHeight="1" thickTop="1" thickBot="1">
      <c r="B2171" s="32" t="s">
        <v/>
      </c>
      <c r="C2171" s="23" t="s">
        <v/>
      </c>
      <c r="D2171" s="32" t="s">
        <v>8003</v>
      </c>
      <c r="E2171" s="32">
        <v/>
      </c>
      <c r="F2171" s="33">
        <v/>
      </c>
      <c r="G2171" s="34">
        <v/>
      </c>
      <c r="H2171" s="35">
        <v/>
      </c>
      <c r="I2171" s="36">
        <f/>
        <v/>
      </c>
      <c r="J2171" s="32">
        <v/>
      </c>
      <c r="K2171" s="32">
        <f/>
        <v/>
      </c>
      <c r="L2171" s="32" t="s">
        <v/>
      </c>
      <c r="M2171" s="32" t="s">
        <v/>
      </c>
      <c r="N2171" s="32" t="s">
        <v/>
      </c>
      <!--$VAR_NUOVA_CELLA_PREZZI$-->
    </row>
    <row r="2172" spans="1:16" ht="102.166666666667" customHeight="1" thickTop="1" thickBot="1">
      <c r="B2172" s="32" t="s">
        <v>8004</v>
      </c>
      <c r="C2172" s="23" t="s">
        <v>8005</v>
      </c>
      <c r="D2172" s="62" t="s">
        <v>8006</v>
      </c>
      <c r="E2172" s="32">
        <v/>
      </c>
      <c r="F2172" s="33">
        <v/>
      </c>
      <c r="G2172" s="34">
        <v/>
      </c>
      <c r="H2172" s="35">
        <v/>
      </c>
      <c r="I2172" s="36">
        <f/>
        <v/>
      </c>
      <c r="J2172" s="32">
        <v/>
      </c>
      <c r="K2172" s="32">
        <f/>
        <v/>
      </c>
      <c r="L2172" s="32" t="s">
        <v/>
      </c>
      <c r="M2172" s="32" t="s">
        <v/>
      </c>
      <c r="N2172" s="32" t="s">
        <v/>
      </c>
      <!--$VAR_NUOVA_CELLA_PREZZI$-->
    </row>
    <row r="2173" spans="1:16" ht="10.5" customHeight="1" thickTop="1" thickBot="1">
      <c r="B2173" s="32" t="s">
        <v/>
      </c>
      <c r="C2173" s="23" t="s">
        <v/>
      </c>
      <c r="D2173" s="23" t="s">
        <v>8007</v>
      </c>
      <c r="E2173" s="32">
        <v/>
      </c>
      <c r="F2173" s="33">
        <v/>
      </c>
      <c r="G2173" s="34">
        <v/>
      </c>
      <c r="H2173" s="35">
        <v/>
      </c>
      <c r="I2173" s="36">
        <f/>
        <v/>
      </c>
      <c r="J2173" s="32">
        <v/>
      </c>
      <c r="K2173" s="32">
        <f/>
        <v/>
      </c>
      <c r="L2173" s="32" t="s">
        <v/>
      </c>
      <c r="M2173" s="32" t="s">
        <v/>
      </c>
      <c r="N2173" s="32" t="s">
        <v/>
      </c>
      <!--$VAR_NUOVA_CELLA_PREZZI$-->
    </row>
    <row r="2174" spans="1:16" ht="10.5" customHeight="1" thickTop="1" thickBot="1">
      <c r="B2174" s="32" t="s">
        <v/>
      </c>
      <c r="C2174" s="23" t="s">
        <v/>
      </c>
      <c r="D2174" s="23" t="s">
        <v>8008</v>
      </c>
      <c r="E2174" s="32">
        <v>6.00</v>
      </c>
      <c r="F2174" s="33">
        <v/>
      </c>
      <c r="G2174" s="34">
        <v/>
      </c>
      <c r="H2174" s="35">
        <v/>
      </c>
      <c r="I2174" s="36">
        <f>ROUND(PRODUCT(E2174:H2174),2)</f>
        <v>6.00</v>
      </c>
      <c r="J2174" s="32">
        <v/>
      </c>
      <c r="K2174" s="32">
        <f/>
        <v/>
      </c>
      <c r="L2174" s="32" t="s">
        <v/>
      </c>
      <c r="M2174" s="32" t="s">
        <v/>
      </c>
      <c r="N2174" s="32" t="s">
        <v/>
      </c>
      <!--$VAR_NUOVA_CELLA_PREZZI$-->
    </row>
    <row r="2175" spans="1:16" ht="10.5" customHeight="1" thickTop="1" thickBot="1">
      <c r="B2175" s="32" t="s">
        <v/>
      </c>
      <c r="C2175" s="23" t="s">
        <v/>
      </c>
      <c r="D2175" s="32" t="s">
        <v/>
      </c>
      <c r="E2175" s="32">
        <v/>
      </c>
      <c r="F2175" s="33">
        <v/>
      </c>
      <c r="G2175" s="34">
        <v/>
      </c>
      <c r="H2175" s="35">
        <v/>
      </c>
      <c r="I2175" s="36">
        <f/>
        <v/>
      </c>
      <c r="J2175" s="32">
        <v/>
      </c>
      <c r="K2175" s="32">
        <f/>
        <v/>
      </c>
      <c r="L2175" s="32" t="s">
        <v/>
      </c>
      <c r="M2175" s="32" t="s">
        <v/>
      </c>
      <c r="N2175" s="32" t="s">
        <v>8015</v>
      </c>
      <!--$VAR_NUOVA_CELLA_PREZZI$-->
    </row>
    <row r="2176" spans="1:16" ht="10.5" customHeight="1" thickTop="1" thickBot="1">
      <c r="B2176" s="32" t="s">
        <v/>
      </c>
      <c r="C2176" s="23" t="s">
        <v/>
      </c>
      <c r="D2176" s="32" t="s">
        <v>8016</v>
      </c>
      <c r="E2176" s="32">
        <v/>
      </c>
      <c r="F2176" s="33">
        <v/>
      </c>
      <c r="G2176" s="34">
        <v/>
      </c>
      <c r="H2176" s="35">
        <v/>
      </c>
      <c r="I2176" s="36">
        <f>ROUND(SUM(I2173:I2175),2)</f>
        <v>6.00</v>
      </c>
      <c r="J2176" s="32">
        <v>27.14</v>
      </c>
      <c r="K2176" s="32">
        <f>ROUND(PRODUCT(I2176:J2176),2)</f>
        <v>162.84</v>
      </c>
      <c r="L2176" s="32" t="s">
        <v/>
      </c>
      <c r="M2176" s="32" t="s">
        <v/>
      </c>
      <c r="N2176" s="32" t="s">
        <v/>
      </c>
      <!--$VAR_NUOVA_CELLA_PREZZI$-->
    </row>
    <row r="2177" spans="1:16" ht="10.5" customHeight="1" thickTop="1" thickBot="1">
      <c r="B2177" s="32" t="s">
        <v/>
      </c>
      <c r="C2177" s="23" t="s">
        <v/>
      </c>
      <c r="D2177" s="32" t="s">
        <v>8022</v>
      </c>
      <c r="E2177" s="32">
        <v/>
      </c>
      <c r="F2177" s="33">
        <v/>
      </c>
      <c r="G2177" s="34">
        <v/>
      </c>
      <c r="H2177" s="35">
        <v/>
      </c>
      <c r="I2177" s="36">
        <f/>
        <v/>
      </c>
      <c r="J2177" s="32">
        <v/>
      </c>
      <c r="K2177" s="32">
        <f/>
        <v/>
      </c>
      <c r="L2177" s="32" t="s">
        <v/>
      </c>
      <c r="M2177" s="32" t="s">
        <v/>
      </c>
      <c r="N2177" s="32" t="s">
        <v/>
      </c>
      <!--$VAR_NUOVA_CELLA_PREZZI$-->
    </row>
    <row r="2178" spans="1:16" ht="10.5" customHeight="1" thickTop="1" thickBot="1">
      <c r="B2178" s="32" t="s">
        <v>8023</v>
      </c>
      <c r="C2178" s="23" t="s">
        <v>8024</v>
      </c>
      <c r="D2178" s="62" t="s">
        <v>8025</v>
      </c>
      <c r="E2178" s="32">
        <v/>
      </c>
      <c r="F2178" s="33">
        <v/>
      </c>
      <c r="G2178" s="34">
        <v/>
      </c>
      <c r="H2178" s="35">
        <v/>
      </c>
      <c r="I2178" s="36">
        <f/>
        <v/>
      </c>
      <c r="J2178" s="32">
        <v/>
      </c>
      <c r="K2178" s="32">
        <f/>
        <v/>
      </c>
      <c r="L2178" s="32" t="s">
        <v/>
      </c>
      <c r="M2178" s="32" t="s">
        <v/>
      </c>
      <c r="N2178" s="32" t="s">
        <v/>
      </c>
      <!--$VAR_NUOVA_CELLA_PREZZI$-->
    </row>
    <row r="2179" spans="1:16" ht="10.5" customHeight="1" thickTop="1" thickBot="1">
      <c r="B2179" s="32" t="s">
        <v/>
      </c>
      <c r="C2179" s="23" t="s">
        <v/>
      </c>
      <c r="D2179" s="23" t="s">
        <v>8026</v>
      </c>
      <c r="E2179" s="32">
        <v/>
      </c>
      <c r="F2179" s="33">
        <v/>
      </c>
      <c r="G2179" s="34">
        <v/>
      </c>
      <c r="H2179" s="35">
        <v/>
      </c>
      <c r="I2179" s="36">
        <f/>
        <v/>
      </c>
      <c r="J2179" s="32">
        <v/>
      </c>
      <c r="K2179" s="32">
        <f/>
        <v/>
      </c>
      <c r="L2179" s="32" t="s">
        <v/>
      </c>
      <c r="M2179" s="32" t="s">
        <v/>
      </c>
      <c r="N2179" s="32" t="s">
        <v/>
      </c>
      <!--$VAR_NUOVA_CELLA_PREZZI$-->
    </row>
    <row r="2180" spans="1:16" ht="10.5" customHeight="1" thickTop="1" thickBot="1">
      <c r="B2180" s="32" t="s">
        <v/>
      </c>
      <c r="C2180" s="23" t="s">
        <v/>
      </c>
      <c r="D2180" s="23" t="s">
        <v>8027</v>
      </c>
      <c r="E2180" s="32">
        <v/>
      </c>
      <c r="F2180" s="33">
        <v>100.00</v>
      </c>
      <c r="G2180" s="34">
        <v/>
      </c>
      <c r="H2180" s="35">
        <v/>
      </c>
      <c r="I2180" s="36">
        <f>ROUND(PRODUCT(E2180:H2180),2)</f>
        <v>100.00</v>
      </c>
      <c r="J2180" s="32">
        <v/>
      </c>
      <c r="K2180" s="32">
        <f/>
        <v/>
      </c>
      <c r="L2180" s="32" t="s">
        <v/>
      </c>
      <c r="M2180" s="32" t="s">
        <v/>
      </c>
      <c r="N2180" s="32" t="s">
        <v/>
      </c>
      <!--$VAR_NUOVA_CELLA_PREZZI$-->
    </row>
    <row r="2181" spans="1:16" ht="10.5" customHeight="1" thickTop="1" thickBot="1">
      <c r="B2181" s="32" t="s">
        <v/>
      </c>
      <c r="C2181" s="23" t="s">
        <v/>
      </c>
      <c r="D2181" s="32" t="s">
        <v/>
      </c>
      <c r="E2181" s="32">
        <v/>
      </c>
      <c r="F2181" s="33">
        <v/>
      </c>
      <c r="G2181" s="34">
        <v/>
      </c>
      <c r="H2181" s="35">
        <v/>
      </c>
      <c r="I2181" s="36">
        <f/>
        <v/>
      </c>
      <c r="J2181" s="32">
        <v/>
      </c>
      <c r="K2181" s="32">
        <f/>
        <v/>
      </c>
      <c r="L2181" s="32" t="s">
        <v/>
      </c>
      <c r="M2181" s="32" t="s">
        <v/>
      </c>
      <c r="N2181" s="32" t="s">
        <v>8034</v>
      </c>
      <!--$VAR_NUOVA_CELLA_PREZZI$-->
    </row>
    <row r="2182" spans="1:16" ht="10.5" customHeight="1" thickTop="1" thickBot="1">
      <c r="B2182" s="32" t="s">
        <v/>
      </c>
      <c r="C2182" s="23" t="s">
        <v/>
      </c>
      <c r="D2182" s="32" t="s">
        <v>8035</v>
      </c>
      <c r="E2182" s="32">
        <v/>
      </c>
      <c r="F2182" s="33">
        <v/>
      </c>
      <c r="G2182" s="34">
        <v/>
      </c>
      <c r="H2182" s="35">
        <v/>
      </c>
      <c r="I2182" s="36">
        <f>ROUND(SUM(I2179:I2181),2)</f>
        <v>100.00</v>
      </c>
      <c r="J2182" s="32">
        <v>2.80</v>
      </c>
      <c r="K2182" s="32">
        <f>ROUND(PRODUCT(I2182:J2182),2)</f>
        <v>280.00</v>
      </c>
      <c r="L2182" s="32" t="s">
        <v/>
      </c>
      <c r="M2182" s="32" t="s">
        <v/>
      </c>
      <c r="N2182" s="32" t="s">
        <v/>
      </c>
      <!--$VAR_NUOVA_CELLA_PREZZI$-->
    </row>
    <row r="2183" spans="1:16" ht="10.5" customHeight="1" thickTop="1" thickBot="1">
      <c r="B2183" s="32" t="s">
        <v/>
      </c>
      <c r="C2183" s="23" t="s">
        <v/>
      </c>
      <c r="D2183" s="32" t="s">
        <v>8041</v>
      </c>
      <c r="E2183" s="32">
        <v/>
      </c>
      <c r="F2183" s="33">
        <v/>
      </c>
      <c r="G2183" s="34">
        <v/>
      </c>
      <c r="H2183" s="35">
        <v/>
      </c>
      <c r="I2183" s="36">
        <f/>
        <v/>
      </c>
      <c r="J2183" s="32">
        <v/>
      </c>
      <c r="K2183" s="32">
        <f/>
        <v/>
      </c>
      <c r="L2183" s="32" t="s">
        <v/>
      </c>
      <c r="M2183" s="32" t="s">
        <v/>
      </c>
      <c r="N2183" s="32" t="s">
        <v/>
      </c>
      <!--$VAR_NUOVA_CELLA_PREZZI$-->
    </row>
    <row r="2184" spans="1:16" ht="13.1666666666667" customHeight="1" thickTop="1" thickBot="1">
      <c r="B2184" s="32" t="s">
        <v>8042</v>
      </c>
      <c r="C2184" s="23" t="s">
        <v>8043</v>
      </c>
      <c r="D2184" s="62" t="s">
        <v>8044</v>
      </c>
      <c r="E2184" s="32">
        <v/>
      </c>
      <c r="F2184" s="33">
        <v/>
      </c>
      <c r="G2184" s="34">
        <v/>
      </c>
      <c r="H2184" s="35">
        <v/>
      </c>
      <c r="I2184" s="36">
        <f/>
        <v/>
      </c>
      <c r="J2184" s="32">
        <v/>
      </c>
      <c r="K2184" s="32">
        <f/>
        <v/>
      </c>
      <c r="L2184" s="32" t="s">
        <v/>
      </c>
      <c r="M2184" s="32" t="s">
        <v/>
      </c>
      <c r="N2184" s="32" t="s">
        <v/>
      </c>
      <!--$VAR_NUOVA_CELLA_PREZZI$-->
    </row>
    <row r="2185" spans="1:16" ht="10.5" customHeight="1" thickTop="1" thickBot="1">
      <c r="B2185" s="32" t="s">
        <v/>
      </c>
      <c r="C2185" s="23" t="s">
        <v/>
      </c>
      <c r="D2185" s="23" t="s">
        <v>8045</v>
      </c>
      <c r="E2185" s="32">
        <v/>
      </c>
      <c r="F2185" s="33">
        <v/>
      </c>
      <c r="G2185" s="34">
        <v/>
      </c>
      <c r="H2185" s="35">
        <v/>
      </c>
      <c r="I2185" s="36">
        <f/>
        <v/>
      </c>
      <c r="J2185" s="32">
        <v/>
      </c>
      <c r="K2185" s="32">
        <f/>
        <v/>
      </c>
      <c r="L2185" s="32" t="s">
        <v/>
      </c>
      <c r="M2185" s="32" t="s">
        <v/>
      </c>
      <c r="N2185" s="32" t="s">
        <v/>
      </c>
      <!--$VAR_NUOVA_CELLA_PREZZI$-->
    </row>
    <row r="2186" spans="1:16" ht="10.5" customHeight="1" thickTop="1" thickBot="1">
      <c r="B2186" s="32" t="s">
        <v/>
      </c>
      <c r="C2186" s="23" t="s">
        <v/>
      </c>
      <c r="D2186" s="23" t="s">
        <v>8046</v>
      </c>
      <c r="E2186" s="32">
        <v>6.00</v>
      </c>
      <c r="F2186" s="33">
        <v/>
      </c>
      <c r="G2186" s="34">
        <v/>
      </c>
      <c r="H2186" s="35">
        <v/>
      </c>
      <c r="I2186" s="36">
        <f>ROUND(PRODUCT(E2186:H2186),2)</f>
        <v>6.00</v>
      </c>
      <c r="J2186" s="32">
        <v/>
      </c>
      <c r="K2186" s="32">
        <f/>
        <v/>
      </c>
      <c r="L2186" s="32" t="s">
        <v/>
      </c>
      <c r="M2186" s="32" t="s">
        <v/>
      </c>
      <c r="N2186" s="32" t="s">
        <v/>
      </c>
      <!--$VAR_NUOVA_CELLA_PREZZI$-->
    </row>
    <row r="2187" spans="1:16" ht="10.5" customHeight="1" thickTop="1" thickBot="1">
      <c r="B2187" s="32" t="s">
        <v/>
      </c>
      <c r="C2187" s="23" t="s">
        <v/>
      </c>
      <c r="D2187" s="32" t="s">
        <v/>
      </c>
      <c r="E2187" s="32">
        <v/>
      </c>
      <c r="F2187" s="33">
        <v/>
      </c>
      <c r="G2187" s="34">
        <v/>
      </c>
      <c r="H2187" s="35">
        <v/>
      </c>
      <c r="I2187" s="36">
        <f/>
        <v/>
      </c>
      <c r="J2187" s="32">
        <v/>
      </c>
      <c r="K2187" s="32">
        <f/>
        <v/>
      </c>
      <c r="L2187" s="32" t="s">
        <v/>
      </c>
      <c r="M2187" s="32" t="s">
        <v/>
      </c>
      <c r="N2187" s="32" t="s">
        <v>8053</v>
      </c>
      <!--$VAR_NUOVA_CELLA_PREZZI$-->
    </row>
    <row r="2188" spans="1:16" ht="10.5" customHeight="1" thickTop="1" thickBot="1">
      <c r="B2188" s="32" t="s">
        <v/>
      </c>
      <c r="C2188" s="23" t="s">
        <v/>
      </c>
      <c r="D2188" s="32" t="s">
        <v>8054</v>
      </c>
      <c r="E2188" s="32">
        <v/>
      </c>
      <c r="F2188" s="33">
        <v/>
      </c>
      <c r="G2188" s="34">
        <v/>
      </c>
      <c r="H2188" s="35">
        <v/>
      </c>
      <c r="I2188" s="36">
        <f>ROUND(SUM(I2185:I2187),2)</f>
        <v>6.00</v>
      </c>
      <c r="J2188" s="32">
        <v>12.16</v>
      </c>
      <c r="K2188" s="32">
        <f>ROUND(PRODUCT(I2188:J2188),2)</f>
        <v>72.96</v>
      </c>
      <c r="L2188" s="32" t="s">
        <v/>
      </c>
      <c r="M2188" s="32" t="s">
        <v/>
      </c>
      <c r="N2188" s="32" t="s">
        <v/>
      </c>
      <!--$VAR_NUOVA_CELLA_PREZZI$-->
    </row>
    <row r="2189" spans="1:16" ht="10.5" customHeight="1" thickTop="1" thickBot="1">
      <c r="B2189" s="32" t="s">
        <v/>
      </c>
      <c r="C2189" s="23" t="s">
        <v/>
      </c>
      <c r="D2189" s="32" t="s">
        <v>8060</v>
      </c>
      <c r="E2189" s="32">
        <v/>
      </c>
      <c r="F2189" s="33">
        <v/>
      </c>
      <c r="G2189" s="34">
        <v/>
      </c>
      <c r="H2189" s="35">
        <v/>
      </c>
      <c r="I2189" s="36">
        <f/>
        <v/>
      </c>
      <c r="J2189" s="32">
        <v/>
      </c>
      <c r="K2189" s="32">
        <f/>
        <v/>
      </c>
      <c r="L2189" s="32" t="s">
        <v/>
      </c>
      <c r="M2189" s="32" t="s">
        <v/>
      </c>
      <c r="N2189" s="32" t="s">
        <v/>
      </c>
      <!--$VAR_NUOVA_CELLA_PREZZI$-->
    </row>
    <row r="2190" spans="1:16" ht="19.3333333333333" customHeight="1" thickTop="1" thickBot="1">
      <c r="B2190" s="32" t="s">
        <v>8061</v>
      </c>
      <c r="C2190" s="23" t="s">
        <v>8062</v>
      </c>
      <c r="D2190" s="62" t="s">
        <v>8063</v>
      </c>
      <c r="E2190" s="32">
        <v/>
      </c>
      <c r="F2190" s="33">
        <v/>
      </c>
      <c r="G2190" s="34">
        <v/>
      </c>
      <c r="H2190" s="35">
        <v/>
      </c>
      <c r="I2190" s="36">
        <f/>
        <v/>
      </c>
      <c r="J2190" s="32">
        <v/>
      </c>
      <c r="K2190" s="32">
        <f/>
        <v/>
      </c>
      <c r="L2190" s="32" t="s">
        <v/>
      </c>
      <c r="M2190" s="32" t="s">
        <v/>
      </c>
      <c r="N2190" s="32" t="s">
        <v/>
      </c>
      <!--$VAR_NUOVA_CELLA_PREZZI$-->
    </row>
    <row r="2191" spans="1:16" ht="10.5" customHeight="1" thickTop="1" thickBot="1">
      <c r="B2191" s="32" t="s">
        <v/>
      </c>
      <c r="C2191" s="23" t="s">
        <v/>
      </c>
      <c r="D2191" s="23" t="s">
        <v>8064</v>
      </c>
      <c r="E2191" s="32">
        <v/>
      </c>
      <c r="F2191" s="33">
        <v/>
      </c>
      <c r="G2191" s="34">
        <v/>
      </c>
      <c r="H2191" s="35">
        <v/>
      </c>
      <c r="I2191" s="36">
        <f/>
        <v/>
      </c>
      <c r="J2191" s="32">
        <v/>
      </c>
      <c r="K2191" s="32">
        <f/>
        <v/>
      </c>
      <c r="L2191" s="32" t="s">
        <v/>
      </c>
      <c r="M2191" s="32" t="s">
        <v/>
      </c>
      <c r="N2191" s="32" t="s">
        <v/>
      </c>
      <!--$VAR_NUOVA_CELLA_PREZZI$-->
    </row>
    <row r="2192" spans="1:16" ht="10.5" customHeight="1" thickTop="1" thickBot="1">
      <c r="B2192" s="32" t="s">
        <v/>
      </c>
      <c r="C2192" s="23" t="s">
        <v/>
      </c>
      <c r="D2192" s="23" t="s">
        <v>8065</v>
      </c>
      <c r="E2192" s="32">
        <v>1.00</v>
      </c>
      <c r="F2192" s="33">
        <v/>
      </c>
      <c r="G2192" s="34">
        <v/>
      </c>
      <c r="H2192" s="35">
        <v/>
      </c>
      <c r="I2192" s="36">
        <f>ROUND(PRODUCT(E2192:H2192),2)</f>
        <v>1.00</v>
      </c>
      <c r="J2192" s="32">
        <v/>
      </c>
      <c r="K2192" s="32">
        <f/>
        <v/>
      </c>
      <c r="L2192" s="32" t="s">
        <v/>
      </c>
      <c r="M2192" s="32" t="s">
        <v/>
      </c>
      <c r="N2192" s="32" t="s">
        <v/>
      </c>
      <!--$VAR_NUOVA_CELLA_PREZZI$-->
    </row>
    <row r="2193" spans="1:16" ht="10.5" customHeight="1" thickTop="1" thickBot="1">
      <c r="B2193" s="32" t="s">
        <v/>
      </c>
      <c r="C2193" s="23" t="s">
        <v/>
      </c>
      <c r="D2193" s="32" t="s">
        <v/>
      </c>
      <c r="E2193" s="32">
        <v/>
      </c>
      <c r="F2193" s="33">
        <v/>
      </c>
      <c r="G2193" s="34">
        <v/>
      </c>
      <c r="H2193" s="35">
        <v/>
      </c>
      <c r="I2193" s="36">
        <f/>
        <v/>
      </c>
      <c r="J2193" s="32">
        <v/>
      </c>
      <c r="K2193" s="32">
        <f/>
        <v/>
      </c>
      <c r="L2193" s="32" t="s">
        <v/>
      </c>
      <c r="M2193" s="32" t="s">
        <v/>
      </c>
      <c r="N2193" s="32" t="s">
        <v>8072</v>
      </c>
      <!--$VAR_NUOVA_CELLA_PREZZI$-->
    </row>
    <row r="2194" spans="1:16" ht="10.5" customHeight="1" thickTop="1" thickBot="1">
      <c r="B2194" s="32" t="s">
        <v/>
      </c>
      <c r="C2194" s="23" t="s">
        <v/>
      </c>
      <c r="D2194" s="32" t="s">
        <v>8073</v>
      </c>
      <c r="E2194" s="32">
        <v/>
      </c>
      <c r="F2194" s="33">
        <v/>
      </c>
      <c r="G2194" s="34">
        <v/>
      </c>
      <c r="H2194" s="35">
        <v/>
      </c>
      <c r="I2194" s="36">
        <f>ROUND(SUM(I2191:I2193),2)</f>
        <v>1.00</v>
      </c>
      <c r="J2194" s="32">
        <v>3023.27</v>
      </c>
      <c r="K2194" s="32">
        <f>ROUND(PRODUCT(I2194:J2194),2)</f>
        <v>3023.27</v>
      </c>
      <c r="L2194" s="32" t="s">
        <v/>
      </c>
      <c r="M2194" s="32" t="s">
        <v/>
      </c>
      <c r="N2194" s="32" t="s">
        <v/>
      </c>
      <!--$VAR_NUOVA_CELLA_PREZZI$-->
    </row>
    <row r="2195" spans="1:16" ht="10.5" customHeight="1" thickTop="1" thickBot="1">
      <c r="B2195" s="32" t="s">
        <v/>
      </c>
      <c r="C2195" s="23" t="s">
        <v/>
      </c>
      <c r="D2195" s="32" t="s">
        <v>8079</v>
      </c>
      <c r="E2195" s="32">
        <v/>
      </c>
      <c r="F2195" s="33">
        <v/>
      </c>
      <c r="G2195" s="34">
        <v/>
      </c>
      <c r="H2195" s="35">
        <v/>
      </c>
      <c r="I2195" s="36">
        <f/>
        <v/>
      </c>
      <c r="J2195" s="32">
        <v/>
      </c>
      <c r="K2195" s="32">
        <f/>
        <v/>
      </c>
      <c r="L2195" s="32" t="s">
        <v/>
      </c>
      <c r="M2195" s="32" t="s">
        <v/>
      </c>
      <c r="N2195" s="32" t="s">
        <v/>
      </c>
      <!--$VAR_NUOVA_CELLA_PREZZI$-->
    </row>
    <row r="2196" spans="1:16" ht="30" customHeight="1" thickTop="1" thickBot="1">
      <c r="B2196" s="32" t="s">
        <v>8080</v>
      </c>
      <c r="C2196" s="23" t="s">
        <v>8081</v>
      </c>
      <c r="D2196" s="62" t="s">
        <v>8082</v>
      </c>
      <c r="E2196" s="32">
        <v/>
      </c>
      <c r="F2196" s="33">
        <v/>
      </c>
      <c r="G2196" s="34">
        <v/>
      </c>
      <c r="H2196" s="35">
        <v/>
      </c>
      <c r="I2196" s="36">
        <f/>
        <v/>
      </c>
      <c r="J2196" s="32">
        <v/>
      </c>
      <c r="K2196" s="32">
        <f/>
        <v/>
      </c>
      <c r="L2196" s="32" t="s">
        <v/>
      </c>
      <c r="M2196" s="32" t="s">
        <v/>
      </c>
      <c r="N2196" s="32" t="s">
        <v/>
      </c>
      <!--$VAR_NUOVA_CELLA_PREZZI$-->
    </row>
    <row r="2197" spans="1:16" ht="10.5" customHeight="1" thickTop="1" thickBot="1">
      <c r="B2197" s="32" t="s">
        <v/>
      </c>
      <c r="C2197" s="23" t="s">
        <v/>
      </c>
      <c r="D2197" s="23" t="s">
        <v>8083</v>
      </c>
      <c r="E2197" s="32">
        <v/>
      </c>
      <c r="F2197" s="33">
        <v/>
      </c>
      <c r="G2197" s="34">
        <v/>
      </c>
      <c r="H2197" s="35">
        <v/>
      </c>
      <c r="I2197" s="36">
        <f/>
        <v/>
      </c>
      <c r="J2197" s="32">
        <v/>
      </c>
      <c r="K2197" s="32">
        <f/>
        <v/>
      </c>
      <c r="L2197" s="32" t="s">
        <v/>
      </c>
      <c r="M2197" s="32" t="s">
        <v/>
      </c>
      <c r="N2197" s="32" t="s">
        <v/>
      </c>
      <!--$VAR_NUOVA_CELLA_PREZZI$-->
    </row>
    <row r="2198" spans="1:16" ht="10.5" customHeight="1" thickTop="1" thickBot="1">
      <c r="B2198" s="32" t="s">
        <v/>
      </c>
      <c r="C2198" s="23" t="s">
        <v/>
      </c>
      <c r="D2198" s="23" t="s">
        <v>8084</v>
      </c>
      <c r="E2198" s="32">
        <v>1.00</v>
      </c>
      <c r="F2198" s="33">
        <v/>
      </c>
      <c r="G2198" s="34">
        <v/>
      </c>
      <c r="H2198" s="35">
        <v/>
      </c>
      <c r="I2198" s="36">
        <f>ROUND(PRODUCT(E2198:H2198),2)</f>
        <v>1.00</v>
      </c>
      <c r="J2198" s="32">
        <v/>
      </c>
      <c r="K2198" s="32">
        <f/>
        <v/>
      </c>
      <c r="L2198" s="32" t="s">
        <v/>
      </c>
      <c r="M2198" s="32" t="s">
        <v/>
      </c>
      <c r="N2198" s="32" t="s">
        <v/>
      </c>
      <!--$VAR_NUOVA_CELLA_PREZZI$-->
    </row>
    <row r="2199" spans="1:16" ht="10.5" customHeight="1" thickTop="1" thickBot="1">
      <c r="B2199" s="32" t="s">
        <v/>
      </c>
      <c r="C2199" s="23" t="s">
        <v/>
      </c>
      <c r="D2199" s="32" t="s">
        <v/>
      </c>
      <c r="E2199" s="32">
        <v/>
      </c>
      <c r="F2199" s="33">
        <v/>
      </c>
      <c r="G2199" s="34">
        <v/>
      </c>
      <c r="H2199" s="35">
        <v/>
      </c>
      <c r="I2199" s="36">
        <f/>
        <v/>
      </c>
      <c r="J2199" s="32">
        <v/>
      </c>
      <c r="K2199" s="32">
        <f/>
        <v/>
      </c>
      <c r="L2199" s="32" t="s">
        <v/>
      </c>
      <c r="M2199" s="32" t="s">
        <v/>
      </c>
      <c r="N2199" s="32" t="s">
        <v>8091</v>
      </c>
      <!--$VAR_NUOVA_CELLA_PREZZI$-->
    </row>
    <row r="2200" spans="1:16" ht="10.5" customHeight="1" thickTop="1" thickBot="1">
      <c r="B2200" s="32" t="s">
        <v/>
      </c>
      <c r="C2200" s="23" t="s">
        <v/>
      </c>
      <c r="D2200" s="32" t="s">
        <v>8092</v>
      </c>
      <c r="E2200" s="32">
        <v/>
      </c>
      <c r="F2200" s="33">
        <v/>
      </c>
      <c r="G2200" s="34">
        <v/>
      </c>
      <c r="H2200" s="35">
        <v/>
      </c>
      <c r="I2200" s="36">
        <f>ROUND(SUM(I2197:I2199),2)</f>
        <v>1.00</v>
      </c>
      <c r="J2200" s="32">
        <v>4609.48</v>
      </c>
      <c r="K2200" s="32">
        <f>ROUND(PRODUCT(I2200:J2200),2)</f>
        <v>4609.48</v>
      </c>
      <c r="L2200" s="32" t="s">
        <v/>
      </c>
      <c r="M2200" s="32" t="s">
        <v/>
      </c>
      <c r="N2200" s="32" t="s">
        <v/>
      </c>
      <!--$VAR_NUOVA_CELLA_PREZZI$-->
    </row>
    <row r="2201" spans="1:16" ht="10.5" customHeight="1" thickTop="1" thickBot="1">
      <c r="B2201" s="32" t="s">
        <v/>
      </c>
      <c r="C2201" s="23" t="s">
        <v/>
      </c>
      <c r="D2201" s="32" t="s">
        <v>8098</v>
      </c>
      <c r="E2201" s="32">
        <v/>
      </c>
      <c r="F2201" s="33">
        <v/>
      </c>
      <c r="G2201" s="34">
        <v/>
      </c>
      <c r="H2201" s="35">
        <v/>
      </c>
      <c r="I2201" s="36">
        <f/>
        <v/>
      </c>
      <c r="J2201" s="32">
        <v/>
      </c>
      <c r="K2201" s="32">
        <f/>
        <v/>
      </c>
      <c r="L2201" s="32" t="s">
        <v/>
      </c>
      <c r="M2201" s="32" t="s">
        <v/>
      </c>
      <c r="N2201" s="32" t="s">
        <v/>
      </c>
      <!--$VAR_NUOVA_CELLA_PREZZI$-->
    </row>
    <row r="2202" spans="1:16" ht="77.8333333333333" customHeight="1" thickTop="1" thickBot="1">
      <c r="B2202" s="32" t="s">
        <v>8099</v>
      </c>
      <c r="C2202" s="23" t="s">
        <v>8100</v>
      </c>
      <c r="D2202" s="62" t="s">
        <v>8101</v>
      </c>
      <c r="E2202" s="32">
        <v/>
      </c>
      <c r="F2202" s="33">
        <v/>
      </c>
      <c r="G2202" s="34">
        <v/>
      </c>
      <c r="H2202" s="35">
        <v/>
      </c>
      <c r="I2202" s="36">
        <f/>
        <v/>
      </c>
      <c r="J2202" s="32">
        <v/>
      </c>
      <c r="K2202" s="32">
        <f/>
        <v/>
      </c>
      <c r="L2202" s="32" t="s">
        <v/>
      </c>
      <c r="M2202" s="32" t="s">
        <v/>
      </c>
      <c r="N2202" s="32" t="s">
        <v/>
      </c>
      <!--$VAR_NUOVA_CELLA_PREZZI$-->
    </row>
    <row r="2203" spans="1:16" ht="10.5" customHeight="1" thickTop="1" thickBot="1">
      <c r="B2203" s="32" t="s">
        <v/>
      </c>
      <c r="C2203" s="23" t="s">
        <v/>
      </c>
      <c r="D2203" s="23" t="s">
        <v>8102</v>
      </c>
      <c r="E2203" s="32">
        <v/>
      </c>
      <c r="F2203" s="33">
        <v/>
      </c>
      <c r="G2203" s="34">
        <v/>
      </c>
      <c r="H2203" s="35">
        <v/>
      </c>
      <c r="I2203" s="36">
        <f/>
        <v/>
      </c>
      <c r="J2203" s="32">
        <v/>
      </c>
      <c r="K2203" s="32">
        <f/>
        <v/>
      </c>
      <c r="L2203" s="32" t="s">
        <v/>
      </c>
      <c r="M2203" s="32" t="s">
        <v/>
      </c>
      <c r="N2203" s="32" t="s">
        <v/>
      </c>
      <!--$VAR_NUOVA_CELLA_PREZZI$-->
    </row>
    <row r="2204" spans="1:16" ht="10.5" customHeight="1" thickTop="1" thickBot="1">
      <c r="B2204" s="32" t="s">
        <v/>
      </c>
      <c r="C2204" s="23" t="s">
        <v/>
      </c>
      <c r="D2204" s="23" t="s">
        <v>8103</v>
      </c>
      <c r="E2204" s="32">
        <v/>
      </c>
      <c r="F2204" s="33">
        <v>90.00</v>
      </c>
      <c r="G2204" s="34">
        <v/>
      </c>
      <c r="H2204" s="35">
        <v/>
      </c>
      <c r="I2204" s="36">
        <f>ROUND(PRODUCT(E2204:H2204),2)</f>
        <v>90.00</v>
      </c>
      <c r="J2204" s="32">
        <v/>
      </c>
      <c r="K2204" s="32">
        <f/>
        <v/>
      </c>
      <c r="L2204" s="32" t="s">
        <v/>
      </c>
      <c r="M2204" s="32" t="s">
        <v/>
      </c>
      <c r="N2204" s="32" t="s">
        <v/>
      </c>
      <!--$VAR_NUOVA_CELLA_PREZZI$-->
    </row>
    <row r="2205" spans="1:16" ht="10.5" customHeight="1" thickTop="1" thickBot="1">
      <c r="B2205" s="32" t="s">
        <v/>
      </c>
      <c r="C2205" s="23" t="s">
        <v/>
      </c>
      <c r="D2205" s="32" t="s">
        <v/>
      </c>
      <c r="E2205" s="32">
        <v/>
      </c>
      <c r="F2205" s="33">
        <v/>
      </c>
      <c r="G2205" s="34">
        <v/>
      </c>
      <c r="H2205" s="35">
        <v/>
      </c>
      <c r="I2205" s="36">
        <f/>
        <v/>
      </c>
      <c r="J2205" s="32">
        <v/>
      </c>
      <c r="K2205" s="32">
        <f/>
        <v/>
      </c>
      <c r="L2205" s="32" t="s">
        <v/>
      </c>
      <c r="M2205" s="32" t="s">
        <v/>
      </c>
      <c r="N2205" s="32" t="s">
        <v>8110</v>
      </c>
      <!--$VAR_NUOVA_CELLA_PREZZI$-->
    </row>
    <row r="2206" spans="1:16" ht="10.5" customHeight="1" thickTop="1" thickBot="1">
      <c r="B2206" s="32" t="s">
        <v/>
      </c>
      <c r="C2206" s="23" t="s">
        <v/>
      </c>
      <c r="D2206" s="32" t="s">
        <v>8111</v>
      </c>
      <c r="E2206" s="32">
        <v/>
      </c>
      <c r="F2206" s="33">
        <v/>
      </c>
      <c r="G2206" s="34">
        <v/>
      </c>
      <c r="H2206" s="35">
        <v/>
      </c>
      <c r="I2206" s="36">
        <f>ROUND(SUM(I2203:I2205),2)</f>
        <v>90.00</v>
      </c>
      <c r="J2206" s="32">
        <v>1.53</v>
      </c>
      <c r="K2206" s="32">
        <f>ROUND(PRODUCT(I2206:J2206),2)</f>
        <v>137.70</v>
      </c>
      <c r="L2206" s="32" t="s">
        <v/>
      </c>
      <c r="M2206" s="32" t="s">
        <v/>
      </c>
      <c r="N2206" s="32" t="s">
        <v/>
      </c>
      <!--$VAR_NUOVA_CELLA_PREZZI$-->
    </row>
    <row r="2207" spans="1:16" ht="10.5" customHeight="1" thickTop="1" thickBot="1">
      <c r="B2207" s="32" t="s">
        <v/>
      </c>
      <c r="C2207" s="23" t="s">
        <v/>
      </c>
      <c r="D2207" s="32" t="s">
        <v>8117</v>
      </c>
      <c r="E2207" s="32">
        <v/>
      </c>
      <c r="F2207" s="33">
        <v/>
      </c>
      <c r="G2207" s="34">
        <v/>
      </c>
      <c r="H2207" s="35">
        <v/>
      </c>
      <c r="I2207" s="36">
        <f/>
        <v/>
      </c>
      <c r="J2207" s="32">
        <v/>
      </c>
      <c r="K2207" s="32">
        <f/>
        <v/>
      </c>
      <c r="L2207" s="32" t="s">
        <v/>
      </c>
      <c r="M2207" s="32" t="s">
        <v/>
      </c>
      <c r="N2207" s="32" t="s">
        <v/>
      </c>
      <!--$VAR_NUOVA_CELLA_PREZZI$-->
    </row>
    <row r="2208" spans="1:16" ht="82.8333333333333" customHeight="1" thickTop="1" thickBot="1">
      <c r="B2208" s="32" t="s">
        <v>8118</v>
      </c>
      <c r="C2208" s="23" t="s">
        <v>8119</v>
      </c>
      <c r="D2208" s="62" t="s">
        <v>8120</v>
      </c>
      <c r="E2208" s="32">
        <v/>
      </c>
      <c r="F2208" s="33">
        <v/>
      </c>
      <c r="G2208" s="34">
        <v/>
      </c>
      <c r="H2208" s="35">
        <v/>
      </c>
      <c r="I2208" s="36">
        <f/>
        <v/>
      </c>
      <c r="J2208" s="32">
        <v/>
      </c>
      <c r="K2208" s="32">
        <f/>
        <v/>
      </c>
      <c r="L2208" s="32" t="s">
        <v/>
      </c>
      <c r="M2208" s="32" t="s">
        <v/>
      </c>
      <c r="N2208" s="32" t="s">
        <v/>
      </c>
      <!--$VAR_NUOVA_CELLA_PREZZI$-->
    </row>
    <row r="2209" spans="1:16" ht="10.5" customHeight="1" thickTop="1" thickBot="1">
      <c r="B2209" s="32" t="s">
        <v/>
      </c>
      <c r="C2209" s="23" t="s">
        <v/>
      </c>
      <c r="D2209" s="23" t="s">
        <v>8121</v>
      </c>
      <c r="E2209" s="32">
        <v/>
      </c>
      <c r="F2209" s="33">
        <v/>
      </c>
      <c r="G2209" s="34">
        <v/>
      </c>
      <c r="H2209" s="35">
        <v/>
      </c>
      <c r="I2209" s="36">
        <f/>
        <v/>
      </c>
      <c r="J2209" s="32">
        <v/>
      </c>
      <c r="K2209" s="32">
        <f/>
        <v/>
      </c>
      <c r="L2209" s="32" t="s">
        <v/>
      </c>
      <c r="M2209" s="32" t="s">
        <v/>
      </c>
      <c r="N2209" s="32" t="s">
        <v/>
      </c>
      <!--$VAR_NUOVA_CELLA_PREZZI$-->
    </row>
    <row r="2210" spans="1:16" ht="10.5" customHeight="1" thickTop="1" thickBot="1">
      <c r="B2210" s="32" t="s">
        <v/>
      </c>
      <c r="C2210" s="23" t="s">
        <v/>
      </c>
      <c r="D2210" s="23" t="s">
        <v>8122</v>
      </c>
      <c r="E2210" s="32">
        <v/>
      </c>
      <c r="F2210" s="33">
        <v>90.00</v>
      </c>
      <c r="G2210" s="34">
        <v/>
      </c>
      <c r="H2210" s="35">
        <v/>
      </c>
      <c r="I2210" s="36">
        <f>ROUND(PRODUCT(E2210:H2210),2)</f>
        <v>90.00</v>
      </c>
      <c r="J2210" s="32">
        <v/>
      </c>
      <c r="K2210" s="32">
        <f/>
        <v/>
      </c>
      <c r="L2210" s="32" t="s">
        <v/>
      </c>
      <c r="M2210" s="32" t="s">
        <v/>
      </c>
      <c r="N2210" s="32" t="s">
        <v/>
      </c>
      <!--$VAR_NUOVA_CELLA_PREZZI$-->
    </row>
    <row r="2211" spans="1:16" ht="10.5" customHeight="1" thickTop="1" thickBot="1">
      <c r="B2211" s="32" t="s">
        <v/>
      </c>
      <c r="C2211" s="23" t="s">
        <v/>
      </c>
      <c r="D2211" s="32" t="s">
        <v/>
      </c>
      <c r="E2211" s="32">
        <v/>
      </c>
      <c r="F2211" s="33">
        <v/>
      </c>
      <c r="G2211" s="34">
        <v/>
      </c>
      <c r="H2211" s="35">
        <v/>
      </c>
      <c r="I2211" s="36">
        <f/>
        <v/>
      </c>
      <c r="J2211" s="32">
        <v/>
      </c>
      <c r="K2211" s="32">
        <f/>
        <v/>
      </c>
      <c r="L2211" s="32" t="s">
        <v/>
      </c>
      <c r="M2211" s="32" t="s">
        <v/>
      </c>
      <c r="N2211" s="32" t="s">
        <v>8129</v>
      </c>
      <!--$VAR_NUOVA_CELLA_PREZZI$-->
    </row>
    <row r="2212" spans="1:16" ht="10.5" customHeight="1" thickTop="1" thickBot="1">
      <c r="B2212" s="32" t="s">
        <v/>
      </c>
      <c r="C2212" s="23" t="s">
        <v/>
      </c>
      <c r="D2212" s="32" t="s">
        <v>8130</v>
      </c>
      <c r="E2212" s="32">
        <v/>
      </c>
      <c r="F2212" s="33">
        <v/>
      </c>
      <c r="G2212" s="34">
        <v/>
      </c>
      <c r="H2212" s="35">
        <v/>
      </c>
      <c r="I2212" s="36">
        <f>ROUND(SUM(I2209:I2211),2)</f>
        <v>90.00</v>
      </c>
      <c r="J2212" s="32">
        <v>2.19</v>
      </c>
      <c r="K2212" s="32">
        <f>ROUND(PRODUCT(I2212:J2212),2)</f>
        <v>197.10</v>
      </c>
      <c r="L2212" s="32" t="s">
        <v/>
      </c>
      <c r="M2212" s="32" t="s">
        <v/>
      </c>
      <c r="N2212" s="32" t="s">
        <v/>
      </c>
      <!--$VAR_NUOVA_CELLA_PREZZI$-->
    </row>
    <row r="2213" spans="1:16" ht="10.5" customHeight="1" thickTop="1" thickBot="1">
      <c r="B2213" s="32" t="s">
        <v/>
      </c>
      <c r="C2213" s="23" t="s">
        <v/>
      </c>
      <c r="D2213" s="32" t="s">
        <v>8136</v>
      </c>
      <c r="E2213" s="32">
        <v/>
      </c>
      <c r="F2213" s="33">
        <v/>
      </c>
      <c r="G2213" s="34">
        <v/>
      </c>
      <c r="H2213" s="35">
        <v/>
      </c>
      <c r="I2213" s="36">
        <f/>
        <v/>
      </c>
      <c r="J2213" s="32">
        <v/>
      </c>
      <c r="K2213" s="32">
        <f/>
        <v/>
      </c>
      <c r="L2213" s="32" t="s">
        <v/>
      </c>
      <c r="M2213" s="32" t="s">
        <v/>
      </c>
      <c r="N2213" s="32" t="s">
        <v/>
      </c>
      <!--$VAR_NUOVA_CELLA_PREZZI$-->
    </row>
    <row r="2214" spans="1:16" ht="42.1666666666667" customHeight="1" thickTop="1" thickBot="1">
      <c r="B2214" s="32" t="s">
        <v>8137</v>
      </c>
      <c r="C2214" s="23" t="s">
        <v>8138</v>
      </c>
      <c r="D2214" s="62" t="s">
        <v>8139</v>
      </c>
      <c r="E2214" s="32">
        <v/>
      </c>
      <c r="F2214" s="33">
        <v/>
      </c>
      <c r="G2214" s="34">
        <v/>
      </c>
      <c r="H2214" s="35">
        <v/>
      </c>
      <c r="I2214" s="36">
        <f/>
        <v/>
      </c>
      <c r="J2214" s="32">
        <v/>
      </c>
      <c r="K2214" s="32">
        <f/>
        <v/>
      </c>
      <c r="L2214" s="32" t="s">
        <v/>
      </c>
      <c r="M2214" s="32" t="s">
        <v/>
      </c>
      <c r="N2214" s="32" t="s">
        <v/>
      </c>
      <!--$VAR_NUOVA_CELLA_PREZZI$-->
    </row>
    <row r="2215" spans="1:16" ht="10.5" customHeight="1" thickTop="1" thickBot="1">
      <c r="B2215" s="32" t="s">
        <v/>
      </c>
      <c r="C2215" s="23" t="s">
        <v/>
      </c>
      <c r="D2215" s="23" t="s">
        <v>8140</v>
      </c>
      <c r="E2215" s="32">
        <v/>
      </c>
      <c r="F2215" s="33">
        <v/>
      </c>
      <c r="G2215" s="34">
        <v/>
      </c>
      <c r="H2215" s="35">
        <v/>
      </c>
      <c r="I2215" s="36">
        <f/>
        <v/>
      </c>
      <c r="J2215" s="32">
        <v/>
      </c>
      <c r="K2215" s="32">
        <f/>
        <v/>
      </c>
      <c r="L2215" s="32" t="s">
        <v/>
      </c>
      <c r="M2215" s="32" t="s">
        <v/>
      </c>
      <c r="N2215" s="32" t="s">
        <v/>
      </c>
      <!--$VAR_NUOVA_CELLA_PREZZI$-->
    </row>
    <row r="2216" spans="1:16" ht="10.5" customHeight="1" thickTop="1" thickBot="1">
      <c r="B2216" s="32" t="s">
        <v/>
      </c>
      <c r="C2216" s="23" t="s">
        <v/>
      </c>
      <c r="D2216" s="23" t="s">
        <v>8141</v>
      </c>
      <c r="E2216" s="32">
        <v>1.00</v>
      </c>
      <c r="F2216" s="33">
        <v/>
      </c>
      <c r="G2216" s="34">
        <v/>
      </c>
      <c r="H2216" s="35">
        <v/>
      </c>
      <c r="I2216" s="36">
        <f>ROUND(PRODUCT(E2216:H2216),2)</f>
        <v>1.00</v>
      </c>
      <c r="J2216" s="32">
        <v/>
      </c>
      <c r="K2216" s="32">
        <f/>
        <v/>
      </c>
      <c r="L2216" s="32" t="s">
        <v/>
      </c>
      <c r="M2216" s="32" t="s">
        <v/>
      </c>
      <c r="N2216" s="32" t="s">
        <v/>
      </c>
      <!--$VAR_NUOVA_CELLA_PREZZI$-->
    </row>
    <row r="2217" spans="1:16" ht="10.5" customHeight="1" thickTop="1" thickBot="1">
      <c r="B2217" s="32" t="s">
        <v/>
      </c>
      <c r="C2217" s="23" t="s">
        <v/>
      </c>
      <c r="D2217" s="32" t="s">
        <v/>
      </c>
      <c r="E2217" s="32">
        <v/>
      </c>
      <c r="F2217" s="33">
        <v/>
      </c>
      <c r="G2217" s="34">
        <v/>
      </c>
      <c r="H2217" s="35">
        <v/>
      </c>
      <c r="I2217" s="36">
        <f/>
        <v/>
      </c>
      <c r="J2217" s="32">
        <v/>
      </c>
      <c r="K2217" s="32">
        <f/>
        <v/>
      </c>
      <c r="L2217" s="32" t="s">
        <v/>
      </c>
      <c r="M2217" s="32" t="s">
        <v/>
      </c>
      <c r="N2217" s="32" t="s">
        <v>8148</v>
      </c>
      <!--$VAR_NUOVA_CELLA_PREZZI$-->
    </row>
    <row r="2218" spans="1:16" ht="10.5" customHeight="1" thickTop="1" thickBot="1">
      <c r="B2218" s="32" t="s">
        <v/>
      </c>
      <c r="C2218" s="23" t="s">
        <v/>
      </c>
      <c r="D2218" s="32" t="s">
        <v>8149</v>
      </c>
      <c r="E2218" s="32">
        <v/>
      </c>
      <c r="F2218" s="33">
        <v/>
      </c>
      <c r="G2218" s="34">
        <v/>
      </c>
      <c r="H2218" s="35">
        <v/>
      </c>
      <c r="I2218" s="36">
        <f>ROUND(SUM(I2215:I2217),2)</f>
        <v>1.00</v>
      </c>
      <c r="J2218" s="32">
        <v>47.06</v>
      </c>
      <c r="K2218" s="32">
        <f>ROUND(PRODUCT(I2218:J2218),2)</f>
        <v>47.06</v>
      </c>
      <c r="L2218" s="32" t="s">
        <v/>
      </c>
      <c r="M2218" s="32" t="s">
        <v/>
      </c>
      <c r="N2218" s="32" t="s">
        <v/>
      </c>
      <!--$VAR_NUOVA_CELLA_PREZZI$-->
    </row>
    <row r="2219" spans="1:16" ht="10.5" customHeight="1" thickTop="1" thickBot="1">
      <c r="B2219" s="32" t="s">
        <v/>
      </c>
      <c r="C2219" s="23" t="s">
        <v/>
      </c>
      <c r="D2219" s="32" t="s">
        <v>8155</v>
      </c>
      <c r="E2219" s="32">
        <v/>
      </c>
      <c r="F2219" s="33">
        <v/>
      </c>
      <c r="G2219" s="34">
        <v/>
      </c>
      <c r="H2219" s="35">
        <v/>
      </c>
      <c r="I2219" s="36">
        <f/>
        <v/>
      </c>
      <c r="J2219" s="32">
        <v/>
      </c>
      <c r="K2219" s="32">
        <f/>
        <v/>
      </c>
      <c r="L2219" s="32" t="s">
        <v/>
      </c>
      <c r="M2219" s="32" t="s">
        <v/>
      </c>
      <c r="N2219" s="32" t="s">
        <v/>
      </c>
      <!--$VAR_NUOVA_CELLA_PREZZI$-->
    </row>
    <row r="2220" spans="1:16" ht="153.333333333333" customHeight="1" thickTop="1" thickBot="1">
      <c r="B2220" s="32" t="s">
        <v>8156</v>
      </c>
      <c r="C2220" s="23" t="s">
        <v>8157</v>
      </c>
      <c r="D2220" s="62" t="s">
        <v>8158</v>
      </c>
      <c r="E2220" s="32">
        <v/>
      </c>
      <c r="F2220" s="33">
        <v/>
      </c>
      <c r="G2220" s="34">
        <v/>
      </c>
      <c r="H2220" s="35">
        <v/>
      </c>
      <c r="I2220" s="36">
        <f/>
        <v/>
      </c>
      <c r="J2220" s="32">
        <v/>
      </c>
      <c r="K2220" s="32">
        <f/>
        <v/>
      </c>
      <c r="L2220" s="32" t="s">
        <v/>
      </c>
      <c r="M2220" s="32" t="s">
        <v/>
      </c>
      <c r="N2220" s="32" t="s">
        <v/>
      </c>
      <!--$VAR_NUOVA_CELLA_PREZZI$-->
    </row>
    <row r="2221" spans="1:16" ht="10.5" customHeight="1" thickTop="1" thickBot="1">
      <c r="B2221" s="32" t="s">
        <v/>
      </c>
      <c r="C2221" s="23" t="s">
        <v/>
      </c>
      <c r="D2221" s="23" t="s">
        <v>8159</v>
      </c>
      <c r="E2221" s="32">
        <v/>
      </c>
      <c r="F2221" s="33">
        <v/>
      </c>
      <c r="G2221" s="34">
        <v/>
      </c>
      <c r="H2221" s="35">
        <v/>
      </c>
      <c r="I2221" s="36">
        <f/>
        <v/>
      </c>
      <c r="J2221" s="32">
        <v/>
      </c>
      <c r="K2221" s="32">
        <f/>
        <v/>
      </c>
      <c r="L2221" s="32" t="s">
        <v/>
      </c>
      <c r="M2221" s="32" t="s">
        <v/>
      </c>
      <c r="N2221" s="32" t="s">
        <v/>
      </c>
      <!--$VAR_NUOVA_CELLA_PREZZI$-->
    </row>
    <row r="2222" spans="1:16" ht="10.5" customHeight="1" thickTop="1" thickBot="1">
      <c r="B2222" s="32" t="s">
        <v/>
      </c>
      <c r="C2222" s="23" t="s">
        <v/>
      </c>
      <c r="D2222" s="23" t="s">
        <v>8160</v>
      </c>
      <c r="E2222" s="32">
        <v>1.00</v>
      </c>
      <c r="F2222" s="33">
        <v/>
      </c>
      <c r="G2222" s="34">
        <v/>
      </c>
      <c r="H2222" s="35">
        <v/>
      </c>
      <c r="I2222" s="36">
        <f>ROUND(PRODUCT(E2222:H2222),2)</f>
        <v>1.00</v>
      </c>
      <c r="J2222" s="32">
        <v/>
      </c>
      <c r="K2222" s="32">
        <f/>
        <v/>
      </c>
      <c r="L2222" s="32" t="s">
        <v/>
      </c>
      <c r="M2222" s="32" t="s">
        <v/>
      </c>
      <c r="N2222" s="32" t="s">
        <v/>
      </c>
      <!--$VAR_NUOVA_CELLA_PREZZI$-->
    </row>
    <row r="2223" spans="1:16" ht="10.5" customHeight="1" thickTop="1" thickBot="1">
      <c r="B2223" s="32" t="s">
        <v/>
      </c>
      <c r="C2223" s="23" t="s">
        <v/>
      </c>
      <c r="D2223" s="32" t="s">
        <v/>
      </c>
      <c r="E2223" s="32">
        <v/>
      </c>
      <c r="F2223" s="33">
        <v/>
      </c>
      <c r="G2223" s="34">
        <v/>
      </c>
      <c r="H2223" s="35">
        <v/>
      </c>
      <c r="I2223" s="36">
        <f/>
        <v/>
      </c>
      <c r="J2223" s="32">
        <v/>
      </c>
      <c r="K2223" s="32">
        <f/>
        <v/>
      </c>
      <c r="L2223" s="32" t="s">
        <v/>
      </c>
      <c r="M2223" s="32" t="s">
        <v/>
      </c>
      <c r="N2223" s="32" t="s">
        <v>8167</v>
      </c>
      <!--$VAR_NUOVA_CELLA_PREZZI$-->
    </row>
    <row r="2224" spans="1:16" ht="10.5" customHeight="1" thickTop="1" thickBot="1">
      <c r="B2224" s="32" t="s">
        <v/>
      </c>
      <c r="C2224" s="23" t="s">
        <v/>
      </c>
      <c r="D2224" s="32" t="s">
        <v>8168</v>
      </c>
      <c r="E2224" s="32">
        <v/>
      </c>
      <c r="F2224" s="33">
        <v/>
      </c>
      <c r="G2224" s="34">
        <v/>
      </c>
      <c r="H2224" s="35">
        <v/>
      </c>
      <c r="I2224" s="36">
        <f>ROUND(SUM(I2221:I2223),2)</f>
        <v>1.00</v>
      </c>
      <c r="J2224" s="32">
        <v>49.78</v>
      </c>
      <c r="K2224" s="32">
        <f>ROUND(PRODUCT(I2224:J2224),2)</f>
        <v>49.78</v>
      </c>
      <c r="L2224" s="32" t="s">
        <v/>
      </c>
      <c r="M2224" s="32" t="s">
        <v/>
      </c>
      <c r="N2224" s="32" t="s">
        <v/>
      </c>
      <!--$VAR_NUOVA_CELLA_PREZZI$-->
    </row>
    <row r="2225" spans="1:16" ht="10.5" customHeight="1" thickTop="1" thickBot="1">
      <c r="B2225" s="32" t="s">
        <v/>
      </c>
      <c r="C2225" s="23" t="s">
        <v/>
      </c>
      <c r="D2225" s="32" t="s">
        <v>8174</v>
      </c>
      <c r="E2225" s="32">
        <v/>
      </c>
      <c r="F2225" s="33">
        <v/>
      </c>
      <c r="G2225" s="34">
        <v/>
      </c>
      <c r="H2225" s="35">
        <v/>
      </c>
      <c r="I2225" s="36">
        <f/>
        <v/>
      </c>
      <c r="J2225" s="32">
        <v/>
      </c>
      <c r="K2225" s="32">
        <f/>
        <v/>
      </c>
      <c r="L2225" s="32" t="s">
        <v/>
      </c>
      <c r="M2225" s="32" t="s">
        <v/>
      </c>
      <c r="N2225" s="32" t="s">
        <v/>
      </c>
      <!--$VAR_NUOVA_CELLA_PREZZI$-->
    </row>
    <row r="2226" spans="1:16" ht="148.166666666667" customHeight="1" thickTop="1" thickBot="1">
      <c r="B2226" s="32" t="s">
        <v>8175</v>
      </c>
      <c r="C2226" s="23" t="s">
        <v>8176</v>
      </c>
      <c r="D2226" s="62" t="s">
        <v>8177</v>
      </c>
      <c r="E2226" s="32">
        <v/>
      </c>
      <c r="F2226" s="33">
        <v/>
      </c>
      <c r="G2226" s="34">
        <v/>
      </c>
      <c r="H2226" s="35">
        <v/>
      </c>
      <c r="I2226" s="36">
        <f/>
        <v/>
      </c>
      <c r="J2226" s="32">
        <v/>
      </c>
      <c r="K2226" s="32">
        <f/>
        <v/>
      </c>
      <c r="L2226" s="32" t="s">
        <v/>
      </c>
      <c r="M2226" s="32" t="s">
        <v/>
      </c>
      <c r="N2226" s="32" t="s">
        <v/>
      </c>
      <!--$VAR_NUOVA_CELLA_PREZZI$-->
    </row>
    <row r="2227" spans="1:16" ht="10.5" customHeight="1" thickTop="1" thickBot="1">
      <c r="B2227" s="32" t="s">
        <v/>
      </c>
      <c r="C2227" s="23" t="s">
        <v/>
      </c>
      <c r="D2227" s="23" t="s">
        <v>8178</v>
      </c>
      <c r="E2227" s="32">
        <v/>
      </c>
      <c r="F2227" s="33">
        <v/>
      </c>
      <c r="G2227" s="34">
        <v/>
      </c>
      <c r="H2227" s="35">
        <v/>
      </c>
      <c r="I2227" s="36">
        <f/>
        <v/>
      </c>
      <c r="J2227" s="32">
        <v/>
      </c>
      <c r="K2227" s="32">
        <f/>
        <v/>
      </c>
      <c r="L2227" s="32" t="s">
        <v/>
      </c>
      <c r="M2227" s="32" t="s">
        <v/>
      </c>
      <c r="N2227" s="32" t="s">
        <v/>
      </c>
      <!--$VAR_NUOVA_CELLA_PREZZI$-->
    </row>
    <row r="2228" spans="1:16" ht="10.5" customHeight="1" thickTop="1" thickBot="1">
      <c r="B2228" s="32" t="s">
        <v/>
      </c>
      <c r="C2228" s="23" t="s">
        <v/>
      </c>
      <c r="D2228" s="23" t="s">
        <v>8179</v>
      </c>
      <c r="E2228" s="32">
        <v>1.00</v>
      </c>
      <c r="F2228" s="33">
        <v/>
      </c>
      <c r="G2228" s="34">
        <v/>
      </c>
      <c r="H2228" s="35">
        <v/>
      </c>
      <c r="I2228" s="36">
        <f>ROUND(PRODUCT(E2228:H2228),2)</f>
        <v>1.00</v>
      </c>
      <c r="J2228" s="32">
        <v/>
      </c>
      <c r="K2228" s="32">
        <f/>
        <v/>
      </c>
      <c r="L2228" s="32" t="s">
        <v/>
      </c>
      <c r="M2228" s="32" t="s">
        <v/>
      </c>
      <c r="N2228" s="32" t="s">
        <v/>
      </c>
      <!--$VAR_NUOVA_CELLA_PREZZI$-->
    </row>
    <row r="2229" spans="1:16" ht="10.5" customHeight="1" thickTop="1" thickBot="1">
      <c r="B2229" s="32" t="s">
        <v/>
      </c>
      <c r="C2229" s="23" t="s">
        <v/>
      </c>
      <c r="D2229" s="32" t="s">
        <v/>
      </c>
      <c r="E2229" s="32">
        <v/>
      </c>
      <c r="F2229" s="33">
        <v/>
      </c>
      <c r="G2229" s="34">
        <v/>
      </c>
      <c r="H2229" s="35">
        <v/>
      </c>
      <c r="I2229" s="36">
        <f/>
        <v/>
      </c>
      <c r="J2229" s="32">
        <v/>
      </c>
      <c r="K2229" s="32">
        <f/>
        <v/>
      </c>
      <c r="L2229" s="32" t="s">
        <v/>
      </c>
      <c r="M2229" s="32" t="s">
        <v/>
      </c>
      <c r="N2229" s="32" t="s">
        <v>8186</v>
      </c>
      <!--$VAR_NUOVA_CELLA_PREZZI$-->
    </row>
    <row r="2230" spans="1:16" ht="10.5" customHeight="1" thickTop="1" thickBot="1">
      <c r="B2230" s="32" t="s">
        <v/>
      </c>
      <c r="C2230" s="23" t="s">
        <v/>
      </c>
      <c r="D2230" s="32" t="s">
        <v>8187</v>
      </c>
      <c r="E2230" s="32">
        <v/>
      </c>
      <c r="F2230" s="33">
        <v/>
      </c>
      <c r="G2230" s="34">
        <v/>
      </c>
      <c r="H2230" s="35">
        <v/>
      </c>
      <c r="I2230" s="36">
        <f>ROUND(SUM(I2227:I2229),2)</f>
        <v>1.00</v>
      </c>
      <c r="J2230" s="32">
        <v>46.13</v>
      </c>
      <c r="K2230" s="32">
        <f>ROUND(PRODUCT(I2230:J2230),2)</f>
        <v>46.13</v>
      </c>
      <c r="L2230" s="32" t="s">
        <v/>
      </c>
      <c r="M2230" s="32" t="s">
        <v/>
      </c>
      <c r="N2230" s="32" t="s">
        <v/>
      </c>
      <!--$VAR_NUOVA_CELLA_PREZZI$-->
    </row>
    <row r="2231" spans="1:16" ht="10.5" customHeight="1" thickTop="1" thickBot="1">
      <c r="B2231" s="32" t="s">
        <v/>
      </c>
      <c r="C2231" s="23" t="s">
        <v/>
      </c>
      <c r="D2231" s="32" t="s">
        <v>8193</v>
      </c>
      <c r="E2231" s="32">
        <v/>
      </c>
      <c r="F2231" s="33">
        <v/>
      </c>
      <c r="G2231" s="34">
        <v/>
      </c>
      <c r="H2231" s="35">
        <v/>
      </c>
      <c r="I2231" s="36">
        <f/>
        <v/>
      </c>
      <c r="J2231" s="32">
        <v/>
      </c>
      <c r="K2231" s="32">
        <f/>
        <v/>
      </c>
      <c r="L2231" s="32" t="s">
        <v/>
      </c>
      <c r="M2231" s="32" t="s">
        <v/>
      </c>
      <c r="N2231" s="32" t="s">
        <v/>
      </c>
      <!--$VAR_NUOVA_CELLA_PREZZI$-->
    </row>
    <row r="2232" spans="1:16" ht="153.333333333333" customHeight="1" thickTop="1" thickBot="1">
      <c r="B2232" s="32" t="s">
        <v>8194</v>
      </c>
      <c r="C2232" s="23" t="s">
        <v>8195</v>
      </c>
      <c r="D2232" s="62" t="s">
        <v>8196</v>
      </c>
      <c r="E2232" s="32">
        <v/>
      </c>
      <c r="F2232" s="33">
        <v/>
      </c>
      <c r="G2232" s="34">
        <v/>
      </c>
      <c r="H2232" s="35">
        <v/>
      </c>
      <c r="I2232" s="36">
        <f/>
        <v/>
      </c>
      <c r="J2232" s="32">
        <v/>
      </c>
      <c r="K2232" s="32">
        <f/>
        <v/>
      </c>
      <c r="L2232" s="32" t="s">
        <v/>
      </c>
      <c r="M2232" s="32" t="s">
        <v/>
      </c>
      <c r="N2232" s="32" t="s">
        <v/>
      </c>
      <!--$VAR_NUOVA_CELLA_PREZZI$-->
    </row>
    <row r="2233" spans="1:16" ht="10.5" customHeight="1" thickTop="1" thickBot="1">
      <c r="B2233" s="32" t="s">
        <v/>
      </c>
      <c r="C2233" s="23" t="s">
        <v/>
      </c>
      <c r="D2233" s="23" t="s">
        <v>8197</v>
      </c>
      <c r="E2233" s="32">
        <v/>
      </c>
      <c r="F2233" s="33">
        <v/>
      </c>
      <c r="G2233" s="34">
        <v/>
      </c>
      <c r="H2233" s="35">
        <v/>
      </c>
      <c r="I2233" s="36">
        <f/>
        <v/>
      </c>
      <c r="J2233" s="32">
        <v/>
      </c>
      <c r="K2233" s="32">
        <f/>
        <v/>
      </c>
      <c r="L2233" s="32" t="s">
        <v/>
      </c>
      <c r="M2233" s="32" t="s">
        <v/>
      </c>
      <c r="N2233" s="32" t="s">
        <v/>
      </c>
      <!--$VAR_NUOVA_CELLA_PREZZI$-->
    </row>
    <row r="2234" spans="1:16" ht="10.5" customHeight="1" thickTop="1" thickBot="1">
      <c r="B2234" s="32" t="s">
        <v/>
      </c>
      <c r="C2234" s="23" t="s">
        <v/>
      </c>
      <c r="D2234" s="23" t="s">
        <v>8198</v>
      </c>
      <c r="E2234" s="32">
        <v>1.00</v>
      </c>
      <c r="F2234" s="33">
        <v/>
      </c>
      <c r="G2234" s="34">
        <v/>
      </c>
      <c r="H2234" s="35">
        <v/>
      </c>
      <c r="I2234" s="36">
        <f>ROUND(PRODUCT(E2234:H2234),2)</f>
        <v>1.00</v>
      </c>
      <c r="J2234" s="32">
        <v/>
      </c>
      <c r="K2234" s="32">
        <f/>
        <v/>
      </c>
      <c r="L2234" s="32" t="s">
        <v/>
      </c>
      <c r="M2234" s="32" t="s">
        <v/>
      </c>
      <c r="N2234" s="32" t="s">
        <v/>
      </c>
      <!--$VAR_NUOVA_CELLA_PREZZI$-->
    </row>
    <row r="2235" spans="1:16" ht="10.5" customHeight="1" thickTop="1" thickBot="1">
      <c r="B2235" s="32" t="s">
        <v/>
      </c>
      <c r="C2235" s="23" t="s">
        <v/>
      </c>
      <c r="D2235" s="32" t="s">
        <v/>
      </c>
      <c r="E2235" s="32">
        <v/>
      </c>
      <c r="F2235" s="33">
        <v/>
      </c>
      <c r="G2235" s="34">
        <v/>
      </c>
      <c r="H2235" s="35">
        <v/>
      </c>
      <c r="I2235" s="36">
        <f/>
        <v/>
      </c>
      <c r="J2235" s="32">
        <v/>
      </c>
      <c r="K2235" s="32">
        <f/>
        <v/>
      </c>
      <c r="L2235" s="32" t="s">
        <v/>
      </c>
      <c r="M2235" s="32" t="s">
        <v/>
      </c>
      <c r="N2235" s="32" t="s">
        <v>8205</v>
      </c>
      <!--$VAR_NUOVA_CELLA_PREZZI$-->
    </row>
    <row r="2236" spans="1:16" ht="10.5" customHeight="1" thickTop="1" thickBot="1">
      <c r="B2236" s="32" t="s">
        <v/>
      </c>
      <c r="C2236" s="23" t="s">
        <v/>
      </c>
      <c r="D2236" s="32" t="s">
        <v>8206</v>
      </c>
      <c r="E2236" s="32">
        <v/>
      </c>
      <c r="F2236" s="33">
        <v/>
      </c>
      <c r="G2236" s="34">
        <v/>
      </c>
      <c r="H2236" s="35">
        <v/>
      </c>
      <c r="I2236" s="36">
        <f>ROUND(SUM(I2233:I2235),2)</f>
        <v>1.00</v>
      </c>
      <c r="J2236" s="32">
        <v>85.55</v>
      </c>
      <c r="K2236" s="32">
        <f>ROUND(PRODUCT(I2236:J2236),2)</f>
        <v>85.55</v>
      </c>
      <c r="L2236" s="32" t="s">
        <v/>
      </c>
      <c r="M2236" s="32" t="s">
        <v/>
      </c>
      <c r="N2236" s="32" t="s">
        <v/>
      </c>
      <!--$VAR_NUOVA_CELLA_PREZZI$-->
    </row>
    <row r="2237" spans="1:16" ht="10.5" customHeight="1" thickTop="1" thickBot="1">
      <c r="B2237" s="32" t="s">
        <v/>
      </c>
      <c r="C2237" s="23" t="s">
        <v/>
      </c>
      <c r="D2237" s="32" t="s">
        <v>8212</v>
      </c>
      <c r="E2237" s="32">
        <v/>
      </c>
      <c r="F2237" s="33">
        <v/>
      </c>
      <c r="G2237" s="34">
        <v/>
      </c>
      <c r="H2237" s="35">
        <v/>
      </c>
      <c r="I2237" s="36">
        <f/>
        <v/>
      </c>
      <c r="J2237" s="32">
        <v/>
      </c>
      <c r="K2237" s="32">
        <f/>
        <v/>
      </c>
      <c r="L2237" s="32" t="s">
        <v/>
      </c>
      <c r="M2237" s="32" t="s">
        <v/>
      </c>
      <c r="N2237" s="32" t="s">
        <v/>
      </c>
      <!--$VAR_NUOVA_CELLA_PREZZI$-->
    </row>
    <row r="2238" spans="1:16" ht="28.3333333333333" customHeight="1" thickTop="1" thickBot="1">
      <c r="B2238" s="32" t="s">
        <v>8213</v>
      </c>
      <c r="C2238" s="23" t="s">
        <v>8214</v>
      </c>
      <c r="D2238" s="62" t="s">
        <v>8215</v>
      </c>
      <c r="E2238" s="32">
        <v/>
      </c>
      <c r="F2238" s="33">
        <v/>
      </c>
      <c r="G2238" s="34">
        <v/>
      </c>
      <c r="H2238" s="35">
        <v/>
      </c>
      <c r="I2238" s="36">
        <f/>
        <v/>
      </c>
      <c r="J2238" s="32">
        <v/>
      </c>
      <c r="K2238" s="32">
        <f/>
        <v/>
      </c>
      <c r="L2238" s="32" t="s">
        <v/>
      </c>
      <c r="M2238" s="32" t="s">
        <v/>
      </c>
      <c r="N2238" s="32" t="s">
        <v/>
      </c>
      <!--$VAR_NUOVA_CELLA_PREZZI$-->
    </row>
    <row r="2239" spans="1:16" ht="10.5" customHeight="1" thickTop="1" thickBot="1">
      <c r="B2239" s="32" t="s">
        <v/>
      </c>
      <c r="C2239" s="23" t="s">
        <v/>
      </c>
      <c r="D2239" s="23" t="s">
        <v>8216</v>
      </c>
      <c r="E2239" s="32">
        <v/>
      </c>
      <c r="F2239" s="33">
        <v/>
      </c>
      <c r="G2239" s="34">
        <v/>
      </c>
      <c r="H2239" s="35">
        <v/>
      </c>
      <c r="I2239" s="36">
        <f/>
        <v/>
      </c>
      <c r="J2239" s="32">
        <v/>
      </c>
      <c r="K2239" s="32">
        <f/>
        <v/>
      </c>
      <c r="L2239" s="32" t="s">
        <v/>
      </c>
      <c r="M2239" s="32" t="s">
        <v/>
      </c>
      <c r="N2239" s="32" t="s">
        <v/>
      </c>
      <!--$VAR_NUOVA_CELLA_PREZZI$-->
    </row>
    <row r="2240" spans="1:16" ht="10.5" customHeight="1" thickTop="1" thickBot="1">
      <c r="B2240" s="32" t="s">
        <v/>
      </c>
      <c r="C2240" s="23" t="s">
        <v/>
      </c>
      <c r="D2240" s="23" t="s">
        <v>8217</v>
      </c>
      <c r="E2240" s="32">
        <v>1.00</v>
      </c>
      <c r="F2240" s="33">
        <v/>
      </c>
      <c r="G2240" s="34">
        <v/>
      </c>
      <c r="H2240" s="35">
        <v/>
      </c>
      <c r="I2240" s="36">
        <f>ROUND(PRODUCT(E2240:H2240),2)</f>
        <v>1.00</v>
      </c>
      <c r="J2240" s="32">
        <v/>
      </c>
      <c r="K2240" s="32">
        <f/>
        <v/>
      </c>
      <c r="L2240" s="32" t="s">
        <v/>
      </c>
      <c r="M2240" s="32" t="s">
        <v/>
      </c>
      <c r="N2240" s="32" t="s">
        <v/>
      </c>
      <!--$VAR_NUOVA_CELLA_PREZZI$-->
    </row>
    <row r="2241" spans="1:16" ht="10.5" customHeight="1" thickTop="1" thickBot="1">
      <c r="B2241" s="32" t="s">
        <v/>
      </c>
      <c r="C2241" s="23" t="s">
        <v/>
      </c>
      <c r="D2241" s="23" t="s">
        <v>8224</v>
      </c>
      <c r="E2241" s="32">
        <v>1.00</v>
      </c>
      <c r="F2241" s="33">
        <v/>
      </c>
      <c r="G2241" s="34">
        <v/>
      </c>
      <c r="H2241" s="35">
        <v/>
      </c>
      <c r="I2241" s="36">
        <f>ROUND(PRODUCT(E2241:H2241),2)</f>
        <v>1.00</v>
      </c>
      <c r="J2241" s="32">
        <v/>
      </c>
      <c r="K2241" s="32">
        <f/>
        <v/>
      </c>
      <c r="L2241" s="32" t="s">
        <v/>
      </c>
      <c r="M2241" s="32" t="s">
        <v/>
      </c>
      <c r="N2241" s="32" t="s">
        <v/>
      </c>
      <!--$VAR_NUOVA_CELLA_PREZZI$-->
    </row>
    <row r="2242" spans="1:16" ht="10.5" customHeight="1" thickTop="1" thickBot="1">
      <c r="B2242" s="32" t="s">
        <v/>
      </c>
      <c r="C2242" s="23" t="s">
        <v/>
      </c>
      <c r="D2242" s="32" t="s">
        <v/>
      </c>
      <c r="E2242" s="32">
        <v/>
      </c>
      <c r="F2242" s="33">
        <v/>
      </c>
      <c r="G2242" s="34">
        <v/>
      </c>
      <c r="H2242" s="35">
        <v/>
      </c>
      <c r="I2242" s="36">
        <f/>
        <v/>
      </c>
      <c r="J2242" s="32">
        <v/>
      </c>
      <c r="K2242" s="32">
        <f/>
        <v/>
      </c>
      <c r="L2242" s="32" t="s">
        <v/>
      </c>
      <c r="M2242" s="32" t="s">
        <v/>
      </c>
      <c r="N2242" s="32" t="s">
        <v>8231</v>
      </c>
      <!--$VAR_NUOVA_CELLA_PREZZI$-->
    </row>
    <row r="2243" spans="1:16" ht="10.5" customHeight="1" thickTop="1" thickBot="1">
      <c r="B2243" s="32" t="s">
        <v/>
      </c>
      <c r="C2243" s="23" t="s">
        <v/>
      </c>
      <c r="D2243" s="32" t="s">
        <v>8232</v>
      </c>
      <c r="E2243" s="32">
        <v/>
      </c>
      <c r="F2243" s="33">
        <v/>
      </c>
      <c r="G2243" s="34">
        <v/>
      </c>
      <c r="H2243" s="35">
        <v/>
      </c>
      <c r="I2243" s="36">
        <f>ROUND(SUM(I2239:I2242),2)</f>
        <v>2.00</v>
      </c>
      <c r="J2243" s="32">
        <v>15.57</v>
      </c>
      <c r="K2243" s="32">
        <f>ROUND(PRODUCT(I2243:J2243),2)</f>
        <v>31.14</v>
      </c>
      <c r="L2243" s="32" t="s">
        <v/>
      </c>
      <c r="M2243" s="32" t="s">
        <v/>
      </c>
      <c r="N2243" s="32" t="s">
        <v/>
      </c>
      <!--$VAR_NUOVA_CELLA_PREZZI$-->
    </row>
    <row r="2244" spans="1:16" ht="10.5" customHeight="1" thickTop="1" thickBot="1">
      <c r="B2244" s="32" t="s">
        <v/>
      </c>
      <c r="C2244" s="23" t="s">
        <v/>
      </c>
      <c r="D2244" s="32" t="s">
        <v>8238</v>
      </c>
      <c r="E2244" s="32">
        <v/>
      </c>
      <c r="F2244" s="33">
        <v/>
      </c>
      <c r="G2244" s="34">
        <v/>
      </c>
      <c r="H2244" s="35">
        <v/>
      </c>
      <c r="I2244" s="36">
        <f/>
        <v/>
      </c>
      <c r="J2244" s="32">
        <v/>
      </c>
      <c r="K2244" s="32">
        <f/>
        <v/>
      </c>
      <c r="L2244" s="32" t="s">
        <v/>
      </c>
      <c r="M2244" s="32" t="s">
        <v/>
      </c>
      <c r="N2244" s="32" t="s">
        <v/>
      </c>
      <!--$VAR_NUOVA_CELLA_PREZZI$-->
    </row>
    <row r="2245" spans="1:16" ht="17.8333333333333" customHeight="1" thickTop="1" thickBot="1">
      <c r="B2245" s="32" t="s">
        <v>8239</v>
      </c>
      <c r="C2245" s="23" t="s">
        <v>8240</v>
      </c>
      <c r="D2245" s="62" t="s">
        <v>8241</v>
      </c>
      <c r="E2245" s="32">
        <v/>
      </c>
      <c r="F2245" s="33">
        <v/>
      </c>
      <c r="G2245" s="34">
        <v/>
      </c>
      <c r="H2245" s="35">
        <v/>
      </c>
      <c r="I2245" s="36">
        <f/>
        <v/>
      </c>
      <c r="J2245" s="32">
        <v/>
      </c>
      <c r="K2245" s="32">
        <f/>
        <v/>
      </c>
      <c r="L2245" s="32" t="s">
        <v/>
      </c>
      <c r="M2245" s="32" t="s">
        <v/>
      </c>
      <c r="N2245" s="32" t="s">
        <v/>
      </c>
      <!--$VAR_NUOVA_CELLA_PREZZI$-->
    </row>
    <row r="2246" spans="1:16" ht="10.5" customHeight="1" thickTop="1" thickBot="1">
      <c r="B2246" s="32" t="s">
        <v/>
      </c>
      <c r="C2246" s="23" t="s">
        <v/>
      </c>
      <c r="D2246" s="23" t="s">
        <v>8242</v>
      </c>
      <c r="E2246" s="32">
        <v/>
      </c>
      <c r="F2246" s="33">
        <v/>
      </c>
      <c r="G2246" s="34">
        <v/>
      </c>
      <c r="H2246" s="35">
        <v/>
      </c>
      <c r="I2246" s="36">
        <f/>
        <v/>
      </c>
      <c r="J2246" s="32">
        <v/>
      </c>
      <c r="K2246" s="32">
        <f/>
        <v/>
      </c>
      <c r="L2246" s="32" t="s">
        <v/>
      </c>
      <c r="M2246" s="32" t="s">
        <v/>
      </c>
      <c r="N2246" s="32" t="s">
        <v/>
      </c>
      <!--$VAR_NUOVA_CELLA_PREZZI$-->
    </row>
    <row r="2247" spans="1:16" ht="10.5" customHeight="1" thickTop="1" thickBot="1">
      <c r="B2247" s="32" t="s">
        <v/>
      </c>
      <c r="C2247" s="23" t="s">
        <v/>
      </c>
      <c r="D2247" s="23" t="s">
        <v>8243</v>
      </c>
      <c r="E2247" s="32">
        <v>2.00</v>
      </c>
      <c r="F2247" s="33">
        <v/>
      </c>
      <c r="G2247" s="34">
        <v/>
      </c>
      <c r="H2247" s="35">
        <v/>
      </c>
      <c r="I2247" s="36">
        <f>ROUND(PRODUCT(E2247:H2247),2)</f>
        <v>2.00</v>
      </c>
      <c r="J2247" s="32">
        <v/>
      </c>
      <c r="K2247" s="32">
        <f/>
        <v/>
      </c>
      <c r="L2247" s="32" t="s">
        <v/>
      </c>
      <c r="M2247" s="32" t="s">
        <v/>
      </c>
      <c r="N2247" s="32" t="s">
        <v/>
      </c>
      <!--$VAR_NUOVA_CELLA_PREZZI$-->
    </row>
    <row r="2248" spans="1:16" ht="10.5" customHeight="1" thickTop="1" thickBot="1">
      <c r="B2248" s="32" t="s">
        <v/>
      </c>
      <c r="C2248" s="23" t="s">
        <v/>
      </c>
      <c r="D2248" s="32" t="s">
        <v/>
      </c>
      <c r="E2248" s="32">
        <v/>
      </c>
      <c r="F2248" s="33">
        <v/>
      </c>
      <c r="G2248" s="34">
        <v/>
      </c>
      <c r="H2248" s="35">
        <v/>
      </c>
      <c r="I2248" s="36">
        <f/>
        <v/>
      </c>
      <c r="J2248" s="32">
        <v/>
      </c>
      <c r="K2248" s="32">
        <f/>
        <v/>
      </c>
      <c r="L2248" s="32" t="s">
        <v/>
      </c>
      <c r="M2248" s="32" t="s">
        <v/>
      </c>
      <c r="N2248" s="32" t="s">
        <v>8250</v>
      </c>
      <!--$VAR_NUOVA_CELLA_PREZZI$-->
    </row>
    <row r="2249" spans="1:16" ht="10.5" customHeight="1" thickTop="1" thickBot="1">
      <c r="B2249" s="32" t="s">
        <v/>
      </c>
      <c r="C2249" s="23" t="s">
        <v/>
      </c>
      <c r="D2249" s="32" t="s">
        <v>8251</v>
      </c>
      <c r="E2249" s="32">
        <v/>
      </c>
      <c r="F2249" s="33">
        <v/>
      </c>
      <c r="G2249" s="34">
        <v/>
      </c>
      <c r="H2249" s="35">
        <v/>
      </c>
      <c r="I2249" s="36">
        <f>ROUND(SUM(I2246:I2248),2)</f>
        <v>2.00</v>
      </c>
      <c r="J2249" s="32">
        <v>242.48</v>
      </c>
      <c r="K2249" s="32">
        <f>ROUND(PRODUCT(I2249:J2249),2)</f>
        <v>484.96</v>
      </c>
      <c r="L2249" s="32" t="s">
        <v/>
      </c>
      <c r="M2249" s="32" t="s">
        <v/>
      </c>
      <c r="N2249" s="32" t="s">
        <v/>
      </c>
      <!--$VAR_NUOVA_CELLA_PREZZI$-->
    </row>
    <row r="2250" spans="1:16" ht="10.5" customHeight="1" thickTop="1" thickBot="1">
      <c r="B2250" s="32" t="s">
        <v/>
      </c>
      <c r="C2250" s="23" t="s">
        <v/>
      </c>
      <c r="D2250" s="32" t="s">
        <v>8257</v>
      </c>
      <c r="E2250" s="32">
        <v/>
      </c>
      <c r="F2250" s="33">
        <v/>
      </c>
      <c r="G2250" s="34">
        <v/>
      </c>
      <c r="H2250" s="35">
        <v/>
      </c>
      <c r="I2250" s="36">
        <f/>
        <v/>
      </c>
      <c r="J2250" s="32">
        <v/>
      </c>
      <c r="K2250" s="32">
        <f/>
        <v/>
      </c>
      <c r="L2250" s="32" t="s">
        <v/>
      </c>
      <c r="M2250" s="32" t="s">
        <v/>
      </c>
      <c r="N2250" s="32" t="s">
        <v/>
      </c>
      <!--$VAR_NUOVA_CELLA_PREZZI$-->
    </row>
    <row r="2251" spans="1:16" ht="47.3333333333333" customHeight="1" thickTop="1" thickBot="1">
      <c r="B2251" s="32" t="s">
        <v>8258</v>
      </c>
      <c r="C2251" s="23" t="s">
        <v>8259</v>
      </c>
      <c r="D2251" s="62" t="s">
        <v>8260</v>
      </c>
      <c r="E2251" s="32">
        <v/>
      </c>
      <c r="F2251" s="33">
        <v/>
      </c>
      <c r="G2251" s="34">
        <v/>
      </c>
      <c r="H2251" s="35">
        <v/>
      </c>
      <c r="I2251" s="36">
        <f/>
        <v/>
      </c>
      <c r="J2251" s="32">
        <v/>
      </c>
      <c r="K2251" s="32">
        <f/>
        <v/>
      </c>
      <c r="L2251" s="32" t="s">
        <v/>
      </c>
      <c r="M2251" s="32" t="s">
        <v/>
      </c>
      <c r="N2251" s="32" t="s">
        <v/>
      </c>
      <!--$VAR_NUOVA_CELLA_PREZZI$-->
    </row>
    <row r="2252" spans="1:16" ht="10.5" customHeight="1" thickTop="1" thickBot="1">
      <c r="B2252" s="32" t="s">
        <v/>
      </c>
      <c r="C2252" s="23" t="s">
        <v/>
      </c>
      <c r="D2252" s="23" t="s">
        <v>8261</v>
      </c>
      <c r="E2252" s="32">
        <v/>
      </c>
      <c r="F2252" s="33">
        <v/>
      </c>
      <c r="G2252" s="34">
        <v/>
      </c>
      <c r="H2252" s="35">
        <v/>
      </c>
      <c r="I2252" s="36">
        <f/>
        <v/>
      </c>
      <c r="J2252" s="32">
        <v/>
      </c>
      <c r="K2252" s="32">
        <f/>
        <v/>
      </c>
      <c r="L2252" s="32" t="s">
        <v/>
      </c>
      <c r="M2252" s="32" t="s">
        <v/>
      </c>
      <c r="N2252" s="32" t="s">
        <v/>
      </c>
      <!--$VAR_NUOVA_CELLA_PREZZI$-->
    </row>
    <row r="2253" spans="1:16" ht="10.5" customHeight="1" thickTop="1" thickBot="1">
      <c r="B2253" s="32" t="s">
        <v/>
      </c>
      <c r="C2253" s="23" t="s">
        <v/>
      </c>
      <c r="D2253" s="23" t="s">
        <v>8262</v>
      </c>
      <c r="E2253" s="32">
        <v/>
      </c>
      <c r="F2253" s="33">
        <v>50.00</v>
      </c>
      <c r="G2253" s="34">
        <v/>
      </c>
      <c r="H2253" s="35">
        <v/>
      </c>
      <c r="I2253" s="36">
        <f>ROUND(PRODUCT(E2253:H2253),2)</f>
        <v>50.00</v>
      </c>
      <c r="J2253" s="32">
        <v/>
      </c>
      <c r="K2253" s="32">
        <f/>
        <v/>
      </c>
      <c r="L2253" s="32" t="s">
        <v/>
      </c>
      <c r="M2253" s="32" t="s">
        <v/>
      </c>
      <c r="N2253" s="32" t="s">
        <v/>
      </c>
      <!--$VAR_NUOVA_CELLA_PREZZI$-->
    </row>
    <row r="2254" spans="1:16" ht="10.5" customHeight="1" thickTop="1" thickBot="1">
      <c r="B2254" s="32" t="s">
        <v/>
      </c>
      <c r="C2254" s="23" t="s">
        <v/>
      </c>
      <c r="D2254" s="32" t="s">
        <v/>
      </c>
      <c r="E2254" s="32">
        <v/>
      </c>
      <c r="F2254" s="33">
        <v/>
      </c>
      <c r="G2254" s="34">
        <v/>
      </c>
      <c r="H2254" s="35">
        <v/>
      </c>
      <c r="I2254" s="36">
        <f/>
        <v/>
      </c>
      <c r="J2254" s="32">
        <v/>
      </c>
      <c r="K2254" s="32">
        <f/>
        <v/>
      </c>
      <c r="L2254" s="32" t="s">
        <v/>
      </c>
      <c r="M2254" s="32" t="s">
        <v/>
      </c>
      <c r="N2254" s="32" t="s">
        <v>8269</v>
      </c>
      <!--$VAR_NUOVA_CELLA_PREZZI$-->
    </row>
    <row r="2255" spans="1:16" ht="10.5" customHeight="1" thickTop="1" thickBot="1">
      <c r="B2255" s="32" t="s">
        <v/>
      </c>
      <c r="C2255" s="23" t="s">
        <v/>
      </c>
      <c r="D2255" s="32" t="s">
        <v>8270</v>
      </c>
      <c r="E2255" s="32">
        <v/>
      </c>
      <c r="F2255" s="33">
        <v/>
      </c>
      <c r="G2255" s="34">
        <v/>
      </c>
      <c r="H2255" s="35">
        <v/>
      </c>
      <c r="I2255" s="36">
        <f>ROUND(SUM(I2252:I2254),2)</f>
        <v>50.00</v>
      </c>
      <c r="J2255" s="32">
        <v>3.26</v>
      </c>
      <c r="K2255" s="32">
        <f>ROUND(PRODUCT(I2255:J2255),2)</f>
        <v>163.00</v>
      </c>
      <c r="L2255" s="32" t="s">
        <v/>
      </c>
      <c r="M2255" s="32" t="s">
        <v/>
      </c>
      <c r="N2255" s="32" t="s">
        <v/>
      </c>
      <!--$VAR_NUOVA_CELLA_PREZZI$-->
    </row>
    <row r="2256" spans="1:16" ht="10.5" customHeight="1" thickTop="1" thickBot="1">
      <c r="B2256" s="32" t="s">
        <v/>
      </c>
      <c r="C2256" s="23" t="s">
        <v/>
      </c>
      <c r="D2256" s="32" t="s">
        <v>8276</v>
      </c>
      <c r="E2256" s="32">
        <v/>
      </c>
      <c r="F2256" s="33">
        <v/>
      </c>
      <c r="G2256" s="34">
        <v/>
      </c>
      <c r="H2256" s="35">
        <v/>
      </c>
      <c r="I2256" s="36">
        <f/>
        <v/>
      </c>
      <c r="J2256" s="32">
        <v/>
      </c>
      <c r="K2256" s="32">
        <f/>
        <v/>
      </c>
      <c r="L2256" s="32" t="s">
        <v/>
      </c>
      <c r="M2256" s="32" t="s">
        <v/>
      </c>
      <c r="N2256" s="32" t="s">
        <v/>
      </c>
      <!--$VAR_NUOVA_CELLA_PREZZI$-->
    </row>
    <row r="2257" spans="1:16" ht="42.8333333333333" customHeight="1" thickTop="1" thickBot="1">
      <c r="B2257" s="32" t="s">
        <v>8277</v>
      </c>
      <c r="C2257" s="23" t="s">
        <v>8278</v>
      </c>
      <c r="D2257" s="62" t="s">
        <v>8279</v>
      </c>
      <c r="E2257" s="32">
        <v/>
      </c>
      <c r="F2257" s="33">
        <v/>
      </c>
      <c r="G2257" s="34">
        <v/>
      </c>
      <c r="H2257" s="35">
        <v/>
      </c>
      <c r="I2257" s="36">
        <f/>
        <v/>
      </c>
      <c r="J2257" s="32">
        <v/>
      </c>
      <c r="K2257" s="32">
        <f/>
        <v/>
      </c>
      <c r="L2257" s="32" t="s">
        <v/>
      </c>
      <c r="M2257" s="32" t="s">
        <v/>
      </c>
      <c r="N2257" s="32" t="s">
        <v/>
      </c>
      <!--$VAR_NUOVA_CELLA_PREZZI$-->
    </row>
    <row r="2258" spans="1:16" ht="10.5" customHeight="1" thickTop="1" thickBot="1">
      <c r="B2258" s="32" t="s">
        <v/>
      </c>
      <c r="C2258" s="23" t="s">
        <v/>
      </c>
      <c r="D2258" s="23" t="s">
        <v>8280</v>
      </c>
      <c r="E2258" s="32">
        <v/>
      </c>
      <c r="F2258" s="33">
        <v/>
      </c>
      <c r="G2258" s="34">
        <v/>
      </c>
      <c r="H2258" s="35">
        <v/>
      </c>
      <c r="I2258" s="36">
        <f/>
        <v/>
      </c>
      <c r="J2258" s="32">
        <v/>
      </c>
      <c r="K2258" s="32">
        <f/>
        <v/>
      </c>
      <c r="L2258" s="32" t="s">
        <v/>
      </c>
      <c r="M2258" s="32" t="s">
        <v/>
      </c>
      <c r="N2258" s="32" t="s">
        <v/>
      </c>
      <!--$VAR_NUOVA_CELLA_PREZZI$-->
    </row>
    <row r="2259" spans="1:16" ht="10.5" customHeight="1" thickTop="1" thickBot="1">
      <c r="B2259" s="32" t="s">
        <v/>
      </c>
      <c r="C2259" s="23" t="s">
        <v/>
      </c>
      <c r="D2259" s="23" t="s">
        <v>8281</v>
      </c>
      <c r="E2259" s="32">
        <v/>
      </c>
      <c r="F2259" s="33">
        <v>10.00</v>
      </c>
      <c r="G2259" s="34">
        <v/>
      </c>
      <c r="H2259" s="35">
        <v/>
      </c>
      <c r="I2259" s="36">
        <f>ROUND(PRODUCT(E2259:H2259),2)</f>
        <v>10.00</v>
      </c>
      <c r="J2259" s="32">
        <v/>
      </c>
      <c r="K2259" s="32">
        <f/>
        <v/>
      </c>
      <c r="L2259" s="32" t="s">
        <v/>
      </c>
      <c r="M2259" s="32" t="s">
        <v/>
      </c>
      <c r="N2259" s="32" t="s">
        <v/>
      </c>
      <!--$VAR_NUOVA_CELLA_PREZZI$-->
    </row>
    <row r="2260" spans="1:16" ht="10.5" customHeight="1" thickTop="1" thickBot="1">
      <c r="B2260" s="32" t="s">
        <v/>
      </c>
      <c r="C2260" s="23" t="s">
        <v/>
      </c>
      <c r="D2260" s="32" t="s">
        <v/>
      </c>
      <c r="E2260" s="32">
        <v/>
      </c>
      <c r="F2260" s="33">
        <v/>
      </c>
      <c r="G2260" s="34">
        <v/>
      </c>
      <c r="H2260" s="35">
        <v/>
      </c>
      <c r="I2260" s="36">
        <f/>
        <v/>
      </c>
      <c r="J2260" s="32">
        <v/>
      </c>
      <c r="K2260" s="32">
        <f/>
        <v/>
      </c>
      <c r="L2260" s="32" t="s">
        <v/>
      </c>
      <c r="M2260" s="32" t="s">
        <v/>
      </c>
      <c r="N2260" s="32" t="s">
        <v>8288</v>
      </c>
      <!--$VAR_NUOVA_CELLA_PREZZI$-->
    </row>
    <row r="2261" spans="1:16" ht="10.5" customHeight="1" thickTop="1" thickBot="1">
      <c r="B2261" s="32" t="s">
        <v/>
      </c>
      <c r="C2261" s="23" t="s">
        <v/>
      </c>
      <c r="D2261" s="32" t="s">
        <v>8289</v>
      </c>
      <c r="E2261" s="32">
        <v/>
      </c>
      <c r="F2261" s="33">
        <v/>
      </c>
      <c r="G2261" s="34">
        <v/>
      </c>
      <c r="H2261" s="35">
        <v/>
      </c>
      <c r="I2261" s="36">
        <f>ROUND(SUM(I2258:I2260),2)</f>
        <v>10.00</v>
      </c>
      <c r="J2261" s="32">
        <v>12.13</v>
      </c>
      <c r="K2261" s="32">
        <f>ROUND(PRODUCT(I2261:J2261),2)</f>
        <v>121.30</v>
      </c>
      <c r="L2261" s="32" t="s">
        <v/>
      </c>
      <c r="M2261" s="32" t="s">
        <v/>
      </c>
      <c r="N2261" s="32" t="s">
        <v/>
      </c>
      <!--$VAR_NUOVA_CELLA_PREZZI$-->
    </row>
    <row r="2262" spans="1:16" ht="10.5" customHeight="1" thickTop="1" thickBot="1">
      <c r="B2262" s="32" t="s">
        <v/>
      </c>
      <c r="C2262" s="23" t="s">
        <v/>
      </c>
      <c r="D2262" s="32" t="s">
        <v>8295</v>
      </c>
      <c r="E2262" s="32">
        <v/>
      </c>
      <c r="F2262" s="33">
        <v/>
      </c>
      <c r="G2262" s="34">
        <v/>
      </c>
      <c r="H2262" s="35">
        <v/>
      </c>
      <c r="I2262" s="36">
        <f/>
        <v/>
      </c>
      <c r="J2262" s="32">
        <v/>
      </c>
      <c r="K2262" s="32">
        <f/>
        <v/>
      </c>
      <c r="L2262" s="32" t="s">
        <v/>
      </c>
      <c r="M2262" s="32" t="s">
        <v/>
      </c>
      <c r="N2262" s="32" t="s">
        <v/>
      </c>
      <!--$VAR_NUOVA_CELLA_PREZZI$-->
    </row>
    <row r="2263" spans="1:16" ht="42" customHeight="1" thickTop="1" thickBot="1">
      <c r="B2263" s="32" t="s">
        <v>8296</v>
      </c>
      <c r="C2263" s="23" t="s">
        <v>8297</v>
      </c>
      <c r="D2263" s="62" t="s">
        <v>8298</v>
      </c>
      <c r="E2263" s="32">
        <v/>
      </c>
      <c r="F2263" s="33">
        <v/>
      </c>
      <c r="G2263" s="34">
        <v/>
      </c>
      <c r="H2263" s="35">
        <v/>
      </c>
      <c r="I2263" s="36">
        <f/>
        <v/>
      </c>
      <c r="J2263" s="32">
        <v/>
      </c>
      <c r="K2263" s="32">
        <f/>
        <v/>
      </c>
      <c r="L2263" s="32" t="s">
        <v/>
      </c>
      <c r="M2263" s="32" t="s">
        <v/>
      </c>
      <c r="N2263" s="32" t="s">
        <v/>
      </c>
      <!--$VAR_NUOVA_CELLA_PREZZI$-->
    </row>
    <row r="2264" spans="1:16" ht="10.5" customHeight="1" thickTop="1" thickBot="1">
      <c r="B2264" s="32" t="s">
        <v/>
      </c>
      <c r="C2264" s="23" t="s">
        <v/>
      </c>
      <c r="D2264" s="23" t="s">
        <v>8299</v>
      </c>
      <c r="E2264" s="32">
        <v/>
      </c>
      <c r="F2264" s="33">
        <v/>
      </c>
      <c r="G2264" s="34">
        <v/>
      </c>
      <c r="H2264" s="35">
        <v/>
      </c>
      <c r="I2264" s="36">
        <f/>
        <v/>
      </c>
      <c r="J2264" s="32">
        <v/>
      </c>
      <c r="K2264" s="32">
        <f/>
        <v/>
      </c>
      <c r="L2264" s="32" t="s">
        <v/>
      </c>
      <c r="M2264" s="32" t="s">
        <v/>
      </c>
      <c r="N2264" s="32" t="s">
        <v/>
      </c>
      <!--$VAR_NUOVA_CELLA_PREZZI$-->
    </row>
    <row r="2265" spans="1:16" ht="10.5" customHeight="1" thickTop="1" thickBot="1">
      <c r="B2265" s="32" t="s">
        <v/>
      </c>
      <c r="C2265" s="23" t="s">
        <v/>
      </c>
      <c r="D2265" s="23" t="s">
        <v>8300</v>
      </c>
      <c r="E2265" s="32">
        <v>10.00</v>
      </c>
      <c r="F2265" s="33">
        <v/>
      </c>
      <c r="G2265" s="34">
        <v/>
      </c>
      <c r="H2265" s="35">
        <v/>
      </c>
      <c r="I2265" s="36">
        <f>ROUND(PRODUCT(E2265:H2265),2)</f>
        <v>10.00</v>
      </c>
      <c r="J2265" s="32">
        <v/>
      </c>
      <c r="K2265" s="32">
        <f/>
        <v/>
      </c>
      <c r="L2265" s="32" t="s">
        <v/>
      </c>
      <c r="M2265" s="32" t="s">
        <v/>
      </c>
      <c r="N2265" s="32" t="s">
        <v/>
      </c>
      <!--$VAR_NUOVA_CELLA_PREZZI$-->
    </row>
    <row r="2266" spans="1:16" ht="10.5" customHeight="1" thickTop="1" thickBot="1">
      <c r="B2266" s="32" t="s">
        <v/>
      </c>
      <c r="C2266" s="23" t="s">
        <v/>
      </c>
      <c r="D2266" s="32" t="s">
        <v/>
      </c>
      <c r="E2266" s="32">
        <v/>
      </c>
      <c r="F2266" s="33">
        <v/>
      </c>
      <c r="G2266" s="34">
        <v/>
      </c>
      <c r="H2266" s="35">
        <v/>
      </c>
      <c r="I2266" s="36">
        <f/>
        <v/>
      </c>
      <c r="J2266" s="32">
        <v/>
      </c>
      <c r="K2266" s="32">
        <f/>
        <v/>
      </c>
      <c r="L2266" s="32" t="s">
        <v/>
      </c>
      <c r="M2266" s="32" t="s">
        <v/>
      </c>
      <c r="N2266" s="32" t="s">
        <v>8307</v>
      </c>
      <!--$VAR_NUOVA_CELLA_PREZZI$-->
    </row>
    <row r="2267" spans="1:16" ht="10.5" customHeight="1" thickTop="1" thickBot="1">
      <c r="B2267" s="32" t="s">
        <v/>
      </c>
      <c r="C2267" s="23" t="s">
        <v/>
      </c>
      <c r="D2267" s="32" t="s">
        <v>8308</v>
      </c>
      <c r="E2267" s="32">
        <v/>
      </c>
      <c r="F2267" s="33">
        <v/>
      </c>
      <c r="G2267" s="34">
        <v/>
      </c>
      <c r="H2267" s="35">
        <v/>
      </c>
      <c r="I2267" s="36">
        <f>ROUND(SUM(I2264:I2266),2)</f>
        <v>10.00</v>
      </c>
      <c r="J2267" s="32">
        <v>12.74</v>
      </c>
      <c r="K2267" s="32">
        <f>ROUND(PRODUCT(I2267:J2267),2)</f>
        <v>127.40</v>
      </c>
      <c r="L2267" s="32" t="s">
        <v/>
      </c>
      <c r="M2267" s="32" t="s">
        <v/>
      </c>
      <c r="N2267" s="32" t="s">
        <v/>
      </c>
      <!--$VAR_NUOVA_CELLA_PREZZI$-->
    </row>
    <row r="2268" spans="1:16" ht="10.5" customHeight="1" thickTop="1" thickBot="1">
      <c r="B2268" s="32" t="s">
        <v/>
      </c>
      <c r="C2268" s="23" t="s">
        <v/>
      </c>
      <c r="D2268" s="32" t="s">
        <v>8314</v>
      </c>
      <c r="E2268" s="32">
        <v/>
      </c>
      <c r="F2268" s="33">
        <v/>
      </c>
      <c r="G2268" s="34">
        <v/>
      </c>
      <c r="H2268" s="35">
        <v/>
      </c>
      <c r="I2268" s="36">
        <f/>
        <v/>
      </c>
      <c r="J2268" s="32">
        <v/>
      </c>
      <c r="K2268" s="32">
        <f/>
        <v/>
      </c>
      <c r="L2268" s="32" t="s">
        <v/>
      </c>
      <c r="M2268" s="32" t="s">
        <v/>
      </c>
      <c r="N2268" s="32" t="s">
        <v/>
      </c>
      <!--$VAR_NUOVA_CELLA_PREZZI$-->
    </row>
    <row r="2269" spans="1:16" ht="36.5" customHeight="1" thickTop="1" thickBot="1">
      <c r="B2269" s="32" t="s">
        <v>8315</v>
      </c>
      <c r="C2269" s="23" t="s">
        <v>8316</v>
      </c>
      <c r="D2269" s="62" t="s">
        <v>8317</v>
      </c>
      <c r="E2269" s="32">
        <v/>
      </c>
      <c r="F2269" s="33">
        <v/>
      </c>
      <c r="G2269" s="34">
        <v/>
      </c>
      <c r="H2269" s="35">
        <v/>
      </c>
      <c r="I2269" s="36">
        <f/>
        <v/>
      </c>
      <c r="J2269" s="32">
        <v/>
      </c>
      <c r="K2269" s="32">
        <f/>
        <v/>
      </c>
      <c r="L2269" s="32" t="s">
        <v/>
      </c>
      <c r="M2269" s="32" t="s">
        <v/>
      </c>
      <c r="N2269" s="32" t="s">
        <v/>
      </c>
      <!--$VAR_NUOVA_CELLA_PREZZI$-->
    </row>
    <row r="2270" spans="1:16" ht="10.5" customHeight="1" thickTop="1" thickBot="1">
      <c r="B2270" s="32" t="s">
        <v/>
      </c>
      <c r="C2270" s="23" t="s">
        <v/>
      </c>
      <c r="D2270" s="23" t="s">
        <v>8318</v>
      </c>
      <c r="E2270" s="32">
        <v/>
      </c>
      <c r="F2270" s="33">
        <v/>
      </c>
      <c r="G2270" s="34">
        <v/>
      </c>
      <c r="H2270" s="35">
        <v/>
      </c>
      <c r="I2270" s="36">
        <f/>
        <v/>
      </c>
      <c r="J2270" s="32">
        <v/>
      </c>
      <c r="K2270" s="32">
        <f/>
        <v/>
      </c>
      <c r="L2270" s="32" t="s">
        <v/>
      </c>
      <c r="M2270" s="32" t="s">
        <v/>
      </c>
      <c r="N2270" s="32" t="s">
        <v/>
      </c>
      <!--$VAR_NUOVA_CELLA_PREZZI$-->
    </row>
    <row r="2271" spans="1:16" ht="10.5" customHeight="1" thickTop="1" thickBot="1">
      <c r="B2271" s="32" t="s">
        <v/>
      </c>
      <c r="C2271" s="23" t="s">
        <v/>
      </c>
      <c r="D2271" s="23" t="s">
        <v>8319</v>
      </c>
      <c r="E2271" s="32">
        <v>3.00</v>
      </c>
      <c r="F2271" s="33">
        <v/>
      </c>
      <c r="G2271" s="34">
        <v/>
      </c>
      <c r="H2271" s="35">
        <v/>
      </c>
      <c r="I2271" s="36">
        <f>ROUND(PRODUCT(E2271:H2271),2)</f>
        <v>3.00</v>
      </c>
      <c r="J2271" s="32">
        <v/>
      </c>
      <c r="K2271" s="32">
        <f/>
        <v/>
      </c>
      <c r="L2271" s="32" t="s">
        <v/>
      </c>
      <c r="M2271" s="32" t="s">
        <v/>
      </c>
      <c r="N2271" s="32" t="s">
        <v/>
      </c>
      <!--$VAR_NUOVA_CELLA_PREZZI$-->
    </row>
    <row r="2272" spans="1:16" ht="10.5" customHeight="1" thickTop="1" thickBot="1">
      <c r="B2272" s="32" t="s">
        <v/>
      </c>
      <c r="C2272" s="23" t="s">
        <v/>
      </c>
      <c r="D2272" s="32" t="s">
        <v/>
      </c>
      <c r="E2272" s="32">
        <v/>
      </c>
      <c r="F2272" s="33">
        <v/>
      </c>
      <c r="G2272" s="34">
        <v/>
      </c>
      <c r="H2272" s="35">
        <v/>
      </c>
      <c r="I2272" s="36">
        <f/>
        <v/>
      </c>
      <c r="J2272" s="32">
        <v/>
      </c>
      <c r="K2272" s="32">
        <f/>
        <v/>
      </c>
      <c r="L2272" s="32" t="s">
        <v/>
      </c>
      <c r="M2272" s="32" t="s">
        <v/>
      </c>
      <c r="N2272" s="32" t="s">
        <v>8326</v>
      </c>
      <!--$VAR_NUOVA_CELLA_PREZZI$-->
    </row>
    <row r="2273" spans="1:16" ht="10.5" customHeight="1" thickTop="1" thickBot="1">
      <c r="B2273" s="32" t="s">
        <v/>
      </c>
      <c r="C2273" s="23" t="s">
        <v/>
      </c>
      <c r="D2273" s="32" t="s">
        <v>8327</v>
      </c>
      <c r="E2273" s="32">
        <v/>
      </c>
      <c r="F2273" s="33">
        <v/>
      </c>
      <c r="G2273" s="34">
        <v/>
      </c>
      <c r="H2273" s="35">
        <v/>
      </c>
      <c r="I2273" s="36">
        <f>ROUND(SUM(I2270:I2272),2)</f>
        <v>3.00</v>
      </c>
      <c r="J2273" s="32">
        <v>18.14</v>
      </c>
      <c r="K2273" s="32">
        <f>ROUND(PRODUCT(I2273:J2273),2)</f>
        <v>54.42</v>
      </c>
      <c r="L2273" s="32" t="s">
        <v/>
      </c>
      <c r="M2273" s="32" t="s">
        <v/>
      </c>
      <c r="N2273" s="32" t="s">
        <v/>
      </c>
      <!--$VAR_NUOVA_CELLA_PREZZI$-->
    </row>
    <row r="2274" spans="1:16" ht="10.5" customHeight="1" thickTop="1" thickBot="1">
      <c r="B2274" s="32" t="s">
        <v/>
      </c>
      <c r="C2274" s="23" t="s">
        <v/>
      </c>
      <c r="D2274" s="32" t="s">
        <v>8333</v>
      </c>
      <c r="E2274" s="32">
        <v/>
      </c>
      <c r="F2274" s="33">
        <v/>
      </c>
      <c r="G2274" s="34">
        <v/>
      </c>
      <c r="H2274" s="35">
        <v/>
      </c>
      <c r="I2274" s="36">
        <f/>
        <v/>
      </c>
      <c r="J2274" s="32">
        <v/>
      </c>
      <c r="K2274" s="32">
        <f/>
        <v/>
      </c>
      <c r="L2274" s="32" t="s">
        <v/>
      </c>
      <c r="M2274" s="32" t="s">
        <v/>
      </c>
      <c r="N2274" s="32" t="s">
        <v/>
      </c>
      <!--$VAR_NUOVA_CELLA_PREZZI$-->
    </row>
    <row r="2275" spans="1:16" ht="147.333333333333" customHeight="1" thickTop="1" thickBot="1">
      <c r="B2275" s="32" t="s">
        <v>8334</v>
      </c>
      <c r="C2275" s="23" t="s">
        <v>8335</v>
      </c>
      <c r="D2275" s="62" t="s">
        <v>8336</v>
      </c>
      <c r="E2275" s="32">
        <v/>
      </c>
      <c r="F2275" s="33">
        <v/>
      </c>
      <c r="G2275" s="34">
        <v/>
      </c>
      <c r="H2275" s="35">
        <v/>
      </c>
      <c r="I2275" s="36">
        <f/>
        <v/>
      </c>
      <c r="J2275" s="32">
        <v/>
      </c>
      <c r="K2275" s="32">
        <f/>
        <v/>
      </c>
      <c r="L2275" s="32" t="s">
        <v/>
      </c>
      <c r="M2275" s="32" t="s">
        <v/>
      </c>
      <c r="N2275" s="32" t="s">
        <v/>
      </c>
      <!--$VAR_NUOVA_CELLA_PREZZI$-->
    </row>
    <row r="2276" spans="1:16" ht="10.5" customHeight="1" thickTop="1" thickBot="1">
      <c r="B2276" s="32" t="s">
        <v/>
      </c>
      <c r="C2276" s="23" t="s">
        <v/>
      </c>
      <c r="D2276" s="23" t="s">
        <v>8337</v>
      </c>
      <c r="E2276" s="32">
        <v/>
      </c>
      <c r="F2276" s="33">
        <v/>
      </c>
      <c r="G2276" s="34">
        <v/>
      </c>
      <c r="H2276" s="35">
        <v/>
      </c>
      <c r="I2276" s="36">
        <f/>
        <v/>
      </c>
      <c r="J2276" s="32">
        <v/>
      </c>
      <c r="K2276" s="32">
        <f/>
        <v/>
      </c>
      <c r="L2276" s="32" t="s">
        <v/>
      </c>
      <c r="M2276" s="32" t="s">
        <v/>
      </c>
      <c r="N2276" s="32" t="s">
        <v/>
      </c>
      <!--$VAR_NUOVA_CELLA_PREZZI$-->
    </row>
    <row r="2277" spans="1:16" ht="10.5" customHeight="1" thickTop="1" thickBot="1">
      <c r="B2277" s="32" t="s">
        <v/>
      </c>
      <c r="C2277" s="23" t="s">
        <v/>
      </c>
      <c r="D2277" s="23" t="s">
        <v>8338</v>
      </c>
      <c r="E2277" s="32">
        <v>1.00</v>
      </c>
      <c r="F2277" s="33">
        <v/>
      </c>
      <c r="G2277" s="34">
        <v/>
      </c>
      <c r="H2277" s="35">
        <v/>
      </c>
      <c r="I2277" s="36">
        <f>ROUND(PRODUCT(E2277:H2277),2)</f>
        <v>1.00</v>
      </c>
      <c r="J2277" s="32">
        <v/>
      </c>
      <c r="K2277" s="32">
        <f/>
        <v/>
      </c>
      <c r="L2277" s="32" t="s">
        <v/>
      </c>
      <c r="M2277" s="32" t="s">
        <v/>
      </c>
      <c r="N2277" s="32" t="s">
        <v/>
      </c>
      <!--$VAR_NUOVA_CELLA_PREZZI$-->
    </row>
    <row r="2278" spans="1:16" ht="10.5" customHeight="1" thickTop="1" thickBot="1">
      <c r="B2278" s="32" t="s">
        <v/>
      </c>
      <c r="C2278" s="23" t="s">
        <v/>
      </c>
      <c r="D2278" s="32" t="s">
        <v/>
      </c>
      <c r="E2278" s="32">
        <v/>
      </c>
      <c r="F2278" s="33">
        <v/>
      </c>
      <c r="G2278" s="34">
        <v/>
      </c>
      <c r="H2278" s="35">
        <v/>
      </c>
      <c r="I2278" s="36">
        <f/>
        <v/>
      </c>
      <c r="J2278" s="32">
        <v/>
      </c>
      <c r="K2278" s="32">
        <f/>
        <v/>
      </c>
      <c r="L2278" s="32" t="s">
        <v/>
      </c>
      <c r="M2278" s="32" t="s">
        <v/>
      </c>
      <c r="N2278" s="32" t="s">
        <v>8345</v>
      </c>
      <!--$VAR_NUOVA_CELLA_PREZZI$-->
    </row>
    <row r="2279" spans="1:16" ht="10.5" customHeight="1" thickTop="1" thickBot="1">
      <c r="B2279" s="32" t="s">
        <v/>
      </c>
      <c r="C2279" s="23" t="s">
        <v/>
      </c>
      <c r="D2279" s="32" t="s">
        <v>8346</v>
      </c>
      <c r="E2279" s="32">
        <v/>
      </c>
      <c r="F2279" s="33">
        <v/>
      </c>
      <c r="G2279" s="34">
        <v/>
      </c>
      <c r="H2279" s="35">
        <v/>
      </c>
      <c r="I2279" s="36">
        <f>ROUND(SUM(I2276:I2278),2)</f>
        <v>1.00</v>
      </c>
      <c r="J2279" s="32">
        <v>50.63</v>
      </c>
      <c r="K2279" s="32">
        <f>ROUND(PRODUCT(I2279:J2279),2)</f>
        <v>50.63</v>
      </c>
      <c r="L2279" s="32" t="s">
        <v/>
      </c>
      <c r="M2279" s="32" t="s">
        <v/>
      </c>
      <c r="N2279" s="32" t="s">
        <v/>
      </c>
      <!--$VAR_NUOVA_CELLA_PREZZI$-->
    </row>
    <row r="2280" spans="1:16" ht="10.5" customHeight="1" thickTop="1" thickBot="1">
      <c r="B2280" s="32" t="s">
        <v/>
      </c>
      <c r="C2280" s="23" t="s">
        <v/>
      </c>
      <c r="D2280" s="32" t="s">
        <v>8352</v>
      </c>
      <c r="E2280" s="32">
        <v/>
      </c>
      <c r="F2280" s="33">
        <v/>
      </c>
      <c r="G2280" s="34">
        <v/>
      </c>
      <c r="H2280" s="35">
        <v/>
      </c>
      <c r="I2280" s="36">
        <f/>
        <v/>
      </c>
      <c r="J2280" s="32">
        <v/>
      </c>
      <c r="K2280" s="32">
        <f/>
        <v/>
      </c>
      <c r="L2280" s="32" t="s">
        <v/>
      </c>
      <c r="M2280" s="32" t="s">
        <v/>
      </c>
      <c r="N2280" s="32" t="s">
        <v/>
      </c>
      <!--$VAR_NUOVA_CELLA_PREZZI$-->
    </row>
    <row r="2281" spans="1:16" ht="21.8333333333333" customHeight="1" thickTop="1" thickBot="1">
      <c r="B2281" s="32" t="s">
        <v>8353</v>
      </c>
      <c r="C2281" s="23" t="s">
        <v>8354</v>
      </c>
      <c r="D2281" s="62" t="s">
        <v>8355</v>
      </c>
      <c r="E2281" s="32">
        <v/>
      </c>
      <c r="F2281" s="33">
        <v/>
      </c>
      <c r="G2281" s="34">
        <v/>
      </c>
      <c r="H2281" s="35">
        <v/>
      </c>
      <c r="I2281" s="36">
        <f/>
        <v/>
      </c>
      <c r="J2281" s="32">
        <v/>
      </c>
      <c r="K2281" s="32">
        <f/>
        <v/>
      </c>
      <c r="L2281" s="32" t="s">
        <v/>
      </c>
      <c r="M2281" s="32" t="s">
        <v/>
      </c>
      <c r="N2281" s="32" t="s">
        <v/>
      </c>
      <!--$VAR_NUOVA_CELLA_PREZZI$-->
    </row>
    <row r="2282" spans="1:16" ht="10.5" customHeight="1" thickTop="1" thickBot="1">
      <c r="B2282" s="32" t="s">
        <v/>
      </c>
      <c r="C2282" s="23" t="s">
        <v/>
      </c>
      <c r="D2282" s="23" t="s">
        <v>8356</v>
      </c>
      <c r="E2282" s="32">
        <v/>
      </c>
      <c r="F2282" s="33">
        <v/>
      </c>
      <c r="G2282" s="34">
        <v/>
      </c>
      <c r="H2282" s="35">
        <v/>
      </c>
      <c r="I2282" s="36">
        <f/>
        <v/>
      </c>
      <c r="J2282" s="32">
        <v/>
      </c>
      <c r="K2282" s="32">
        <f/>
        <v/>
      </c>
      <c r="L2282" s="32" t="s">
        <v/>
      </c>
      <c r="M2282" s="32" t="s">
        <v/>
      </c>
      <c r="N2282" s="32" t="s">
        <v/>
      </c>
      <!--$VAR_NUOVA_CELLA_PREZZI$-->
    </row>
    <row r="2283" spans="1:16" ht="10.5" customHeight="1" thickTop="1" thickBot="1">
      <c r="B2283" s="32" t="s">
        <v/>
      </c>
      <c r="C2283" s="23" t="s">
        <v/>
      </c>
      <c r="D2283" s="23" t="s">
        <v>8357</v>
      </c>
      <c r="E2283" s="32">
        <v>1.00</v>
      </c>
      <c r="F2283" s="33">
        <v/>
      </c>
      <c r="G2283" s="34">
        <v/>
      </c>
      <c r="H2283" s="35">
        <v/>
      </c>
      <c r="I2283" s="36">
        <f>ROUND(PRODUCT(E2283:H2283),2)</f>
        <v>1.00</v>
      </c>
      <c r="J2283" s="32">
        <v/>
      </c>
      <c r="K2283" s="32">
        <f/>
        <v/>
      </c>
      <c r="L2283" s="32" t="s">
        <v/>
      </c>
      <c r="M2283" s="32" t="s">
        <v/>
      </c>
      <c r="N2283" s="32" t="s">
        <v/>
      </c>
      <!--$VAR_NUOVA_CELLA_PREZZI$-->
    </row>
    <row r="2284" spans="1:16" ht="10.5" customHeight="1" thickTop="1" thickBot="1">
      <c r="B2284" s="32" t="s">
        <v/>
      </c>
      <c r="C2284" s="23" t="s">
        <v/>
      </c>
      <c r="D2284" s="32" t="s">
        <v/>
      </c>
      <c r="E2284" s="32">
        <v/>
      </c>
      <c r="F2284" s="33">
        <v/>
      </c>
      <c r="G2284" s="34">
        <v/>
      </c>
      <c r="H2284" s="35">
        <v/>
      </c>
      <c r="I2284" s="36">
        <f/>
        <v/>
      </c>
      <c r="J2284" s="32">
        <v/>
      </c>
      <c r="K2284" s="32">
        <f/>
        <v/>
      </c>
      <c r="L2284" s="32" t="s">
        <v/>
      </c>
      <c r="M2284" s="32" t="s">
        <v/>
      </c>
      <c r="N2284" s="32" t="s">
        <v>8364</v>
      </c>
      <!--$VAR_NUOVA_CELLA_PREZZI$-->
    </row>
    <row r="2285" spans="1:16" ht="10.5" customHeight="1" thickTop="1" thickBot="1">
      <c r="B2285" s="32" t="s">
        <v/>
      </c>
      <c r="C2285" s="23" t="s">
        <v/>
      </c>
      <c r="D2285" s="32" t="s">
        <v>8365</v>
      </c>
      <c r="E2285" s="32">
        <v/>
      </c>
      <c r="F2285" s="33">
        <v/>
      </c>
      <c r="G2285" s="34">
        <v/>
      </c>
      <c r="H2285" s="35">
        <v/>
      </c>
      <c r="I2285" s="36">
        <f>ROUND(SUM(I2282:I2284),2)</f>
        <v>1.00</v>
      </c>
      <c r="J2285" s="32">
        <v>251.31</v>
      </c>
      <c r="K2285" s="32">
        <f>ROUND(PRODUCT(I2285:J2285),2)</f>
        <v>251.31</v>
      </c>
      <c r="L2285" s="32" t="s">
        <v/>
      </c>
      <c r="M2285" s="32" t="s">
        <v/>
      </c>
      <c r="N2285" s="32" t="s">
        <v/>
      </c>
      <!--$VAR_NUOVA_CELLA_PREZZI$-->
    </row>
    <row r="2286" spans="1:16" ht="10.5" customHeight="1" thickTop="1" thickBot="1">
      <c r="B2286" s="32" t="s">
        <v/>
      </c>
      <c r="C2286" s="23" t="s">
        <v/>
      </c>
      <c r="D2286" s="32" t="s">
        <v>8371</v>
      </c>
      <c r="E2286" s="32">
        <v/>
      </c>
      <c r="F2286" s="33">
        <v/>
      </c>
      <c r="G2286" s="34">
        <v/>
      </c>
      <c r="H2286" s="35">
        <v/>
      </c>
      <c r="I2286" s="36">
        <f/>
        <v/>
      </c>
      <c r="J2286" s="32">
        <v/>
      </c>
      <c r="K2286" s="32">
        <f/>
        <v/>
      </c>
      <c r="L2286" s="32" t="s">
        <v/>
      </c>
      <c r="M2286" s="32" t="s">
        <v/>
      </c>
      <c r="N2286" s="32" t="s">
        <v/>
      </c>
      <!--$VAR_NUOVA_CELLA_PREZZI$-->
    </row>
    <row r="2287" spans="1:16" ht="29.5" customHeight="1" thickTop="1" thickBot="1">
      <c r="B2287" s="32" t="s">
        <v>8372</v>
      </c>
      <c r="C2287" s="23" t="s">
        <v>8373</v>
      </c>
      <c r="D2287" s="62" t="s">
        <v>8374</v>
      </c>
      <c r="E2287" s="32">
        <v/>
      </c>
      <c r="F2287" s="33">
        <v/>
      </c>
      <c r="G2287" s="34">
        <v/>
      </c>
      <c r="H2287" s="35">
        <v/>
      </c>
      <c r="I2287" s="36">
        <f/>
        <v/>
      </c>
      <c r="J2287" s="32">
        <v/>
      </c>
      <c r="K2287" s="32">
        <f/>
        <v/>
      </c>
      <c r="L2287" s="32" t="s">
        <v/>
      </c>
      <c r="M2287" s="32" t="s">
        <v/>
      </c>
      <c r="N2287" s="32" t="s">
        <v/>
      </c>
      <!--$VAR_NUOVA_CELLA_PREZZI$-->
    </row>
    <row r="2288" spans="1:16" ht="10.5" customHeight="1" thickTop="1" thickBot="1">
      <c r="B2288" s="32" t="s">
        <v/>
      </c>
      <c r="C2288" s="23" t="s">
        <v/>
      </c>
      <c r="D2288" s="23" t="s">
        <v>8375</v>
      </c>
      <c r="E2288" s="32">
        <v/>
      </c>
      <c r="F2288" s="33">
        <v/>
      </c>
      <c r="G2288" s="34">
        <v/>
      </c>
      <c r="H2288" s="35">
        <v/>
      </c>
      <c r="I2288" s="36">
        <f/>
        <v/>
      </c>
      <c r="J2288" s="32">
        <v/>
      </c>
      <c r="K2288" s="32">
        <f/>
        <v/>
      </c>
      <c r="L2288" s="32" t="s">
        <v/>
      </c>
      <c r="M2288" s="32" t="s">
        <v/>
      </c>
      <c r="N2288" s="32" t="s">
        <v/>
      </c>
      <!--$VAR_NUOVA_CELLA_PREZZI$-->
    </row>
    <row r="2289" spans="1:16" ht="10.5" customHeight="1" thickTop="1" thickBot="1">
      <c r="B2289" s="32" t="s">
        <v/>
      </c>
      <c r="C2289" s="23" t="s">
        <v/>
      </c>
      <c r="D2289" s="23" t="s">
        <v>8376</v>
      </c>
      <c r="E2289" s="32">
        <v>2.00</v>
      </c>
      <c r="F2289" s="33">
        <v/>
      </c>
      <c r="G2289" s="34">
        <v/>
      </c>
      <c r="H2289" s="35">
        <v/>
      </c>
      <c r="I2289" s="36">
        <f>ROUND(PRODUCT(E2289:H2289),2)</f>
        <v>2.00</v>
      </c>
      <c r="J2289" s="32">
        <v/>
      </c>
      <c r="K2289" s="32">
        <f/>
        <v/>
      </c>
      <c r="L2289" s="32" t="s">
        <v/>
      </c>
      <c r="M2289" s="32" t="s">
        <v/>
      </c>
      <c r="N2289" s="32" t="s">
        <v/>
      </c>
      <!--$VAR_NUOVA_CELLA_PREZZI$-->
    </row>
    <row r="2290" spans="1:16" ht="10.5" customHeight="1" thickTop="1" thickBot="1">
      <c r="B2290" s="32" t="s">
        <v/>
      </c>
      <c r="C2290" s="23" t="s">
        <v/>
      </c>
      <c r="D2290" s="32" t="s">
        <v/>
      </c>
      <c r="E2290" s="32">
        <v/>
      </c>
      <c r="F2290" s="33">
        <v/>
      </c>
      <c r="G2290" s="34">
        <v/>
      </c>
      <c r="H2290" s="35">
        <v/>
      </c>
      <c r="I2290" s="36">
        <f/>
        <v/>
      </c>
      <c r="J2290" s="32">
        <v/>
      </c>
      <c r="K2290" s="32">
        <f/>
        <v/>
      </c>
      <c r="L2290" s="32" t="s">
        <v/>
      </c>
      <c r="M2290" s="32" t="s">
        <v/>
      </c>
      <c r="N2290" s="32" t="s">
        <v>8383</v>
      </c>
      <!--$VAR_NUOVA_CELLA_PREZZI$-->
    </row>
    <row r="2291" spans="1:16" ht="10.5" customHeight="1" thickTop="1" thickBot="1">
      <c r="B2291" s="32" t="s">
        <v/>
      </c>
      <c r="C2291" s="23" t="s">
        <v/>
      </c>
      <c r="D2291" s="32" t="s">
        <v>8384</v>
      </c>
      <c r="E2291" s="32">
        <v/>
      </c>
      <c r="F2291" s="33">
        <v/>
      </c>
      <c r="G2291" s="34">
        <v/>
      </c>
      <c r="H2291" s="35">
        <v/>
      </c>
      <c r="I2291" s="36">
        <f>ROUND(SUM(I2288:I2290),2)</f>
        <v>2.00</v>
      </c>
      <c r="J2291" s="32">
        <v>74.78</v>
      </c>
      <c r="K2291" s="32">
        <f>ROUND(PRODUCT(I2291:J2291),2)</f>
        <v>149.56</v>
      </c>
      <c r="L2291" s="32" t="s">
        <v/>
      </c>
      <c r="M2291" s="32" t="s">
        <v/>
      </c>
      <c r="N2291" s="32" t="s">
        <v/>
      </c>
      <!--$VAR_NUOVA_CELLA_PREZZI$-->
    </row>
    <row r="2292" spans="1:16" ht="10.5" customHeight="1" thickTop="1" thickBot="1">
      <c r="B2292" s="32" t="s">
        <v/>
      </c>
      <c r="C2292" s="23" t="s">
        <v/>
      </c>
      <c r="D2292" s="32" t="s">
        <v>8390</v>
      </c>
      <c r="E2292" s="32">
        <v/>
      </c>
      <c r="F2292" s="33">
        <v/>
      </c>
      <c r="G2292" s="34">
        <v/>
      </c>
      <c r="H2292" s="35">
        <v/>
      </c>
      <c r="I2292" s="36">
        <f/>
        <v/>
      </c>
      <c r="J2292" s="32">
        <v/>
      </c>
      <c r="K2292" s="32">
        <f/>
        <v/>
      </c>
      <c r="L2292" s="32" t="s">
        <v/>
      </c>
      <c r="M2292" s="32" t="s">
        <v/>
      </c>
      <c r="N2292" s="32" t="s">
        <v/>
      </c>
      <!--$VAR_NUOVA_CELLA_PREZZI$-->
    </row>
    <row r="2293" spans="1:16" ht="26.1666666666667" customHeight="1" thickTop="1" thickBot="1">
      <c r="B2293" s="32" t="s">
        <v>8391</v>
      </c>
      <c r="C2293" s="23" t="s">
        <v>8392</v>
      </c>
      <c r="D2293" s="62" t="s">
        <v>8393</v>
      </c>
      <c r="E2293" s="32">
        <v/>
      </c>
      <c r="F2293" s="33">
        <v/>
      </c>
      <c r="G2293" s="34">
        <v/>
      </c>
      <c r="H2293" s="35">
        <v/>
      </c>
      <c r="I2293" s="36">
        <f/>
        <v/>
      </c>
      <c r="J2293" s="32">
        <v/>
      </c>
      <c r="K2293" s="32">
        <f/>
        <v/>
      </c>
      <c r="L2293" s="32" t="s">
        <v/>
      </c>
      <c r="M2293" s="32" t="s">
        <v/>
      </c>
      <c r="N2293" s="32" t="s">
        <v/>
      </c>
      <!--$VAR_NUOVA_CELLA_PREZZI$-->
    </row>
    <row r="2294" spans="1:16" ht="10.5" customHeight="1" thickTop="1" thickBot="1">
      <c r="B2294" s="32" t="s">
        <v/>
      </c>
      <c r="C2294" s="23" t="s">
        <v/>
      </c>
      <c r="D2294" s="23" t="s">
        <v>8394</v>
      </c>
      <c r="E2294" s="32">
        <v/>
      </c>
      <c r="F2294" s="33">
        <v/>
      </c>
      <c r="G2294" s="34">
        <v/>
      </c>
      <c r="H2294" s="35">
        <v/>
      </c>
      <c r="I2294" s="36">
        <f/>
        <v/>
      </c>
      <c r="J2294" s="32">
        <v/>
      </c>
      <c r="K2294" s="32">
        <f/>
        <v/>
      </c>
      <c r="L2294" s="32" t="s">
        <v/>
      </c>
      <c r="M2294" s="32" t="s">
        <v/>
      </c>
      <c r="N2294" s="32" t="s">
        <v/>
      </c>
      <!--$VAR_NUOVA_CELLA_PREZZI$-->
    </row>
    <row r="2295" spans="1:16" ht="10.5" customHeight="1" thickTop="1" thickBot="1">
      <c r="B2295" s="32" t="s">
        <v/>
      </c>
      <c r="C2295" s="23" t="s">
        <v/>
      </c>
      <c r="D2295" s="23" t="s">
        <v>8395</v>
      </c>
      <c r="E2295" s="32">
        <v>4.00</v>
      </c>
      <c r="F2295" s="33">
        <v/>
      </c>
      <c r="G2295" s="34">
        <v/>
      </c>
      <c r="H2295" s="35">
        <v/>
      </c>
      <c r="I2295" s="36">
        <f>ROUND(PRODUCT(E2295:H2295),2)</f>
        <v>4.00</v>
      </c>
      <c r="J2295" s="32">
        <v/>
      </c>
      <c r="K2295" s="32">
        <f/>
        <v/>
      </c>
      <c r="L2295" s="32" t="s">
        <v/>
      </c>
      <c r="M2295" s="32" t="s">
        <v/>
      </c>
      <c r="N2295" s="32" t="s">
        <v/>
      </c>
      <!--$VAR_NUOVA_CELLA_PREZZI$-->
    </row>
    <row r="2296" spans="1:16" ht="10.5" customHeight="1" thickTop="1" thickBot="1">
      <c r="B2296" s="32" t="s">
        <v/>
      </c>
      <c r="C2296" s="23" t="s">
        <v/>
      </c>
      <c r="D2296" s="32" t="s">
        <v/>
      </c>
      <c r="E2296" s="32">
        <v/>
      </c>
      <c r="F2296" s="33">
        <v/>
      </c>
      <c r="G2296" s="34">
        <v/>
      </c>
      <c r="H2296" s="35">
        <v/>
      </c>
      <c r="I2296" s="36">
        <f/>
        <v/>
      </c>
      <c r="J2296" s="32">
        <v/>
      </c>
      <c r="K2296" s="32">
        <f/>
        <v/>
      </c>
      <c r="L2296" s="32" t="s">
        <v/>
      </c>
      <c r="M2296" s="32" t="s">
        <v/>
      </c>
      <c r="N2296" s="32" t="s">
        <v>8402</v>
      </c>
      <!--$VAR_NUOVA_CELLA_PREZZI$-->
    </row>
    <row r="2297" spans="1:16" ht="10.5" customHeight="1" thickTop="1" thickBot="1">
      <c r="B2297" s="32" t="s">
        <v/>
      </c>
      <c r="C2297" s="23" t="s">
        <v/>
      </c>
      <c r="D2297" s="32" t="s">
        <v>8403</v>
      </c>
      <c r="E2297" s="32">
        <v/>
      </c>
      <c r="F2297" s="33">
        <v/>
      </c>
      <c r="G2297" s="34">
        <v/>
      </c>
      <c r="H2297" s="35">
        <v/>
      </c>
      <c r="I2297" s="36">
        <f>ROUND(SUM(I2294:I2296),2)</f>
        <v>4.00</v>
      </c>
      <c r="J2297" s="32">
        <v>158.20</v>
      </c>
      <c r="K2297" s="32">
        <f>ROUND(PRODUCT(I2297:J2297),2)</f>
        <v>632.80</v>
      </c>
      <c r="L2297" s="32" t="s">
        <v/>
      </c>
      <c r="M2297" s="32" t="s">
        <v/>
      </c>
      <c r="N2297" s="32" t="s">
        <v/>
      </c>
      <!--$VAR_NUOVA_CELLA_PREZZI$-->
    </row>
    <row r="2298" spans="1:16" ht="10.5" customHeight="1" thickTop="1" thickBot="1">
      <c r="B2298" s="32" t="s">
        <v/>
      </c>
      <c r="C2298" s="23" t="s">
        <v/>
      </c>
      <c r="D2298" s="32" t="s">
        <v>8409</v>
      </c>
      <c r="E2298" s="32">
        <v/>
      </c>
      <c r="F2298" s="33">
        <v/>
      </c>
      <c r="G2298" s="34">
        <v/>
      </c>
      <c r="H2298" s="35">
        <v/>
      </c>
      <c r="I2298" s="36">
        <f/>
        <v/>
      </c>
      <c r="J2298" s="32">
        <v/>
      </c>
      <c r="K2298" s="32">
        <f/>
        <v/>
      </c>
      <c r="L2298" s="32" t="s">
        <v/>
      </c>
      <c r="M2298" s="32" t="s">
        <v/>
      </c>
      <c r="N2298" s="32" t="s">
        <v/>
      </c>
      <!--$VAR_NUOVA_CELLA_PREZZI$-->
    </row>
    <row r="2299" spans="1:16" ht="68.1666666666667" customHeight="1" thickTop="1" thickBot="1">
      <c r="B2299" s="32" t="s">
        <v>8410</v>
      </c>
      <c r="C2299" s="23" t="s">
        <v>8411</v>
      </c>
      <c r="D2299" s="62" t="s">
        <v>8412</v>
      </c>
      <c r="E2299" s="32">
        <v/>
      </c>
      <c r="F2299" s="33">
        <v/>
      </c>
      <c r="G2299" s="34">
        <v/>
      </c>
      <c r="H2299" s="35">
        <v/>
      </c>
      <c r="I2299" s="36">
        <f/>
        <v/>
      </c>
      <c r="J2299" s="32">
        <v/>
      </c>
      <c r="K2299" s="32">
        <f/>
        <v/>
      </c>
      <c r="L2299" s="32" t="s">
        <v/>
      </c>
      <c r="M2299" s="32" t="s">
        <v/>
      </c>
      <c r="N2299" s="32" t="s">
        <v/>
      </c>
      <!--$VAR_NUOVA_CELLA_PREZZI$-->
    </row>
    <row r="2300" spans="1:16" ht="10.5" customHeight="1" thickTop="1" thickBot="1">
      <c r="B2300" s="32" t="s">
        <v/>
      </c>
      <c r="C2300" s="23" t="s">
        <v/>
      </c>
      <c r="D2300" s="23" t="s">
        <v>8413</v>
      </c>
      <c r="E2300" s="32">
        <v/>
      </c>
      <c r="F2300" s="33">
        <v/>
      </c>
      <c r="G2300" s="34">
        <v/>
      </c>
      <c r="H2300" s="35">
        <v/>
      </c>
      <c r="I2300" s="36">
        <f/>
        <v/>
      </c>
      <c r="J2300" s="32">
        <v/>
      </c>
      <c r="K2300" s="32">
        <f/>
        <v/>
      </c>
      <c r="L2300" s="32" t="s">
        <v/>
      </c>
      <c r="M2300" s="32" t="s">
        <v/>
      </c>
      <c r="N2300" s="32" t="s">
        <v/>
      </c>
      <!--$VAR_NUOVA_CELLA_PREZZI$-->
    </row>
    <row r="2301" spans="1:16" ht="10.5" customHeight="1" thickTop="1" thickBot="1">
      <c r="B2301" s="32" t="s">
        <v/>
      </c>
      <c r="C2301" s="23" t="s">
        <v/>
      </c>
      <c r="D2301" s="23" t="s">
        <v>8414</v>
      </c>
      <c r="E2301" s="32">
        <v>2.00</v>
      </c>
      <c r="F2301" s="33">
        <v/>
      </c>
      <c r="G2301" s="34">
        <v/>
      </c>
      <c r="H2301" s="35">
        <v/>
      </c>
      <c r="I2301" s="36">
        <f>ROUND(PRODUCT(E2301:H2301),2)</f>
        <v>2.00</v>
      </c>
      <c r="J2301" s="32">
        <v/>
      </c>
      <c r="K2301" s="32">
        <f/>
        <v/>
      </c>
      <c r="L2301" s="32" t="s">
        <v/>
      </c>
      <c r="M2301" s="32" t="s">
        <v/>
      </c>
      <c r="N2301" s="32" t="s">
        <v/>
      </c>
      <!--$VAR_NUOVA_CELLA_PREZZI$-->
    </row>
    <row r="2302" spans="1:16" ht="10.5" customHeight="1" thickTop="1" thickBot="1">
      <c r="B2302" s="32" t="s">
        <v/>
      </c>
      <c r="C2302" s="23" t="s">
        <v/>
      </c>
      <c r="D2302" s="32" t="s">
        <v/>
      </c>
      <c r="E2302" s="32">
        <v/>
      </c>
      <c r="F2302" s="33">
        <v/>
      </c>
      <c r="G2302" s="34">
        <v/>
      </c>
      <c r="H2302" s="35">
        <v/>
      </c>
      <c r="I2302" s="36">
        <f/>
        <v/>
      </c>
      <c r="J2302" s="32">
        <v/>
      </c>
      <c r="K2302" s="32">
        <f/>
        <v/>
      </c>
      <c r="L2302" s="32" t="s">
        <v/>
      </c>
      <c r="M2302" s="32" t="s">
        <v/>
      </c>
      <c r="N2302" s="32" t="s">
        <v>8421</v>
      </c>
      <!--$VAR_NUOVA_CELLA_PREZZI$-->
    </row>
    <row r="2303" spans="1:16" ht="10.5" customHeight="1" thickTop="1" thickBot="1">
      <c r="B2303" s="32" t="s">
        <v/>
      </c>
      <c r="C2303" s="23" t="s">
        <v/>
      </c>
      <c r="D2303" s="32" t="s">
        <v>8422</v>
      </c>
      <c r="E2303" s="32">
        <v/>
      </c>
      <c r="F2303" s="33">
        <v/>
      </c>
      <c r="G2303" s="34">
        <v/>
      </c>
      <c r="H2303" s="35">
        <v/>
      </c>
      <c r="I2303" s="36">
        <f>ROUND(SUM(I2300:I2302),2)</f>
        <v>2.00</v>
      </c>
      <c r="J2303" s="32">
        <v>221.33</v>
      </c>
      <c r="K2303" s="32">
        <f>ROUND(PRODUCT(I2303:J2303),2)</f>
        <v>442.66</v>
      </c>
      <c r="L2303" s="32" t="s">
        <v/>
      </c>
      <c r="M2303" s="32" t="s">
        <v/>
      </c>
      <c r="N2303" s="32" t="s">
        <v/>
      </c>
      <!--$VAR_NUOVA_CELLA_PREZZI$-->
    </row>
    <row r="2304" spans="1:16" ht="10.5" customHeight="1" thickTop="1" thickBot="1">
      <c r="B2304" s="32" t="s">
        <v/>
      </c>
      <c r="C2304" s="23" t="s">
        <v/>
      </c>
      <c r="D2304" s="32" t="s">
        <v>8428</v>
      </c>
      <c r="E2304" s="32">
        <v/>
      </c>
      <c r="F2304" s="33">
        <v/>
      </c>
      <c r="G2304" s="34">
        <v/>
      </c>
      <c r="H2304" s="35">
        <v/>
      </c>
      <c r="I2304" s="36">
        <f/>
        <v/>
      </c>
      <c r="J2304" s="32">
        <v/>
      </c>
      <c r="K2304" s="32">
        <f/>
        <v/>
      </c>
      <c r="L2304" s="32" t="s">
        <v/>
      </c>
      <c r="M2304" s="32" t="s">
        <v/>
      </c>
      <c r="N2304" s="32" t="s">
        <v/>
      </c>
      <!--$VAR_NUOVA_CELLA_PREZZI$-->
    </row>
    <row r="2305" spans="1:16" ht="30.1666666666667" customHeight="1" thickTop="1" thickBot="1">
      <c r="B2305" s="32" t="s">
        <v>8429</v>
      </c>
      <c r="C2305" s="23" t="s">
        <v>8430</v>
      </c>
      <c r="D2305" s="62" t="s">
        <v>8431</v>
      </c>
      <c r="E2305" s="32">
        <v/>
      </c>
      <c r="F2305" s="33">
        <v/>
      </c>
      <c r="G2305" s="34">
        <v/>
      </c>
      <c r="H2305" s="35">
        <v/>
      </c>
      <c r="I2305" s="36">
        <f/>
        <v/>
      </c>
      <c r="J2305" s="32">
        <v/>
      </c>
      <c r="K2305" s="32">
        <f/>
        <v/>
      </c>
      <c r="L2305" s="32" t="s">
        <v/>
      </c>
      <c r="M2305" s="32" t="s">
        <v/>
      </c>
      <c r="N2305" s="32" t="s">
        <v/>
      </c>
      <!--$VAR_NUOVA_CELLA_PREZZI$-->
    </row>
    <row r="2306" spans="1:16" ht="10.5" customHeight="1" thickTop="1" thickBot="1">
      <c r="B2306" s="32" t="s">
        <v/>
      </c>
      <c r="C2306" s="23" t="s">
        <v/>
      </c>
      <c r="D2306" s="23" t="s">
        <v>8432</v>
      </c>
      <c r="E2306" s="32">
        <v/>
      </c>
      <c r="F2306" s="33">
        <v/>
      </c>
      <c r="G2306" s="34">
        <v/>
      </c>
      <c r="H2306" s="35">
        <v/>
      </c>
      <c r="I2306" s="36">
        <f/>
        <v/>
      </c>
      <c r="J2306" s="32">
        <v/>
      </c>
      <c r="K2306" s="32">
        <f/>
        <v/>
      </c>
      <c r="L2306" s="32" t="s">
        <v/>
      </c>
      <c r="M2306" s="32" t="s">
        <v/>
      </c>
      <c r="N2306" s="32" t="s">
        <v/>
      </c>
      <!--$VAR_NUOVA_CELLA_PREZZI$-->
    </row>
    <row r="2307" spans="1:16" ht="10.5" customHeight="1" thickTop="1" thickBot="1">
      <c r="B2307" s="32" t="s">
        <v/>
      </c>
      <c r="C2307" s="23" t="s">
        <v/>
      </c>
      <c r="D2307" s="23" t="s">
        <v>8433</v>
      </c>
      <c r="E2307" s="32">
        <v>1.00</v>
      </c>
      <c r="F2307" s="33">
        <v/>
      </c>
      <c r="G2307" s="34">
        <v/>
      </c>
      <c r="H2307" s="35">
        <v/>
      </c>
      <c r="I2307" s="36">
        <f>ROUND(PRODUCT(E2307:H2307),2)</f>
        <v>1.00</v>
      </c>
      <c r="J2307" s="32">
        <v/>
      </c>
      <c r="K2307" s="32">
        <f/>
        <v/>
      </c>
      <c r="L2307" s="32" t="s">
        <v/>
      </c>
      <c r="M2307" s="32" t="s">
        <v/>
      </c>
      <c r="N2307" s="32" t="s">
        <v/>
      </c>
      <!--$VAR_NUOVA_CELLA_PREZZI$-->
    </row>
    <row r="2308" spans="1:16" ht="10.5" customHeight="1" thickTop="1" thickBot="1">
      <c r="B2308" s="32" t="s">
        <v/>
      </c>
      <c r="C2308" s="23" t="s">
        <v/>
      </c>
      <c r="D2308" s="32" t="s">
        <v/>
      </c>
      <c r="E2308" s="32">
        <v/>
      </c>
      <c r="F2308" s="33">
        <v/>
      </c>
      <c r="G2308" s="34">
        <v/>
      </c>
      <c r="H2308" s="35">
        <v/>
      </c>
      <c r="I2308" s="36">
        <f/>
        <v/>
      </c>
      <c r="J2308" s="32">
        <v/>
      </c>
      <c r="K2308" s="32">
        <f/>
        <v/>
      </c>
      <c r="L2308" s="32" t="s">
        <v/>
      </c>
      <c r="M2308" s="32" t="s">
        <v/>
      </c>
      <c r="N2308" s="32" t="s">
        <v>8440</v>
      </c>
      <!--$VAR_NUOVA_CELLA_PREZZI$-->
    </row>
    <row r="2309" spans="1:16" ht="10.5" customHeight="1" thickTop="1" thickBot="1">
      <c r="B2309" s="32" t="s">
        <v/>
      </c>
      <c r="C2309" s="23" t="s">
        <v/>
      </c>
      <c r="D2309" s="32" t="s">
        <v>8441</v>
      </c>
      <c r="E2309" s="32">
        <v/>
      </c>
      <c r="F2309" s="33">
        <v/>
      </c>
      <c r="G2309" s="34">
        <v/>
      </c>
      <c r="H2309" s="35">
        <v/>
      </c>
      <c r="I2309" s="36">
        <f>ROUND(SUM(I2306:I2308),2)</f>
        <v>1.00</v>
      </c>
      <c r="J2309" s="32">
        <v>19087.52</v>
      </c>
      <c r="K2309" s="32">
        <f>ROUND(PRODUCT(I2309:J2309),2)</f>
        <v>19087.52</v>
      </c>
      <c r="L2309" s="32" t="s">
        <v/>
      </c>
      <c r="M2309" s="32" t="s">
        <v/>
      </c>
      <c r="N2309" s="32" t="s">
        <v/>
      </c>
      <!--$VAR_NUOVA_CELLA_PREZZI$-->
    </row>
    <row r="2310" spans="1:16" ht="10.5" customHeight="1" thickTop="1" thickBot="1">
      <c r="B2310" s="32" t="s">
        <v/>
      </c>
      <c r="C2310" s="23" t="s">
        <v/>
      </c>
      <c r="D2310" s="32" t="s">
        <v>8447</v>
      </c>
      <c r="E2310" s="32">
        <v/>
      </c>
      <c r="F2310" s="33">
        <v/>
      </c>
      <c r="G2310" s="34">
        <v/>
      </c>
      <c r="H2310" s="35">
        <v/>
      </c>
      <c r="I2310" s="36">
        <f/>
        <v/>
      </c>
      <c r="J2310" s="32">
        <v/>
      </c>
      <c r="K2310" s="32">
        <f/>
        <v/>
      </c>
      <c r="L2310" s="32" t="s">
        <v/>
      </c>
      <c r="M2310" s="32" t="s">
        <v/>
      </c>
      <c r="N2310" s="32" t="s">
        <v/>
      </c>
      <!--$VAR_NUOVA_CELLA_PREZZI$-->
    </row>
    <row r="2311" spans="1:16" ht="77.8333333333333" customHeight="1" thickTop="1" thickBot="1">
      <c r="B2311" s="32" t="s">
        <v>8448</v>
      </c>
      <c r="C2311" s="23" t="s">
        <v>8449</v>
      </c>
      <c r="D2311" s="62" t="s">
        <v>8450</v>
      </c>
      <c r="E2311" s="32">
        <v/>
      </c>
      <c r="F2311" s="33">
        <v/>
      </c>
      <c r="G2311" s="34">
        <v/>
      </c>
      <c r="H2311" s="35">
        <v/>
      </c>
      <c r="I2311" s="36">
        <f/>
        <v/>
      </c>
      <c r="J2311" s="32">
        <v/>
      </c>
      <c r="K2311" s="32">
        <f/>
        <v/>
      </c>
      <c r="L2311" s="32" t="s">
        <v/>
      </c>
      <c r="M2311" s="32" t="s">
        <v/>
      </c>
      <c r="N2311" s="32" t="s">
        <v/>
      </c>
      <!--$VAR_NUOVA_CELLA_PREZZI$-->
    </row>
    <row r="2312" spans="1:16" ht="10.5" customHeight="1" thickTop="1" thickBot="1">
      <c r="B2312" s="32" t="s">
        <v/>
      </c>
      <c r="C2312" s="23" t="s">
        <v/>
      </c>
      <c r="D2312" s="23" t="s">
        <v>8451</v>
      </c>
      <c r="E2312" s="32">
        <v/>
      </c>
      <c r="F2312" s="33">
        <v/>
      </c>
      <c r="G2312" s="34">
        <v/>
      </c>
      <c r="H2312" s="35">
        <v/>
      </c>
      <c r="I2312" s="36">
        <f/>
        <v/>
      </c>
      <c r="J2312" s="32">
        <v/>
      </c>
      <c r="K2312" s="32">
        <f/>
        <v/>
      </c>
      <c r="L2312" s="32" t="s">
        <v/>
      </c>
      <c r="M2312" s="32" t="s">
        <v/>
      </c>
      <c r="N2312" s="32" t="s">
        <v/>
      </c>
      <!--$VAR_NUOVA_CELLA_PREZZI$-->
    </row>
    <row r="2313" spans="1:16" ht="10.5" customHeight="1" thickTop="1" thickBot="1">
      <c r="B2313" s="32" t="s">
        <v/>
      </c>
      <c r="C2313" s="23" t="s">
        <v/>
      </c>
      <c r="D2313" s="23" t="s">
        <v>8452</v>
      </c>
      <c r="E2313" s="32">
        <v/>
      </c>
      <c r="F2313" s="33">
        <v>60.00</v>
      </c>
      <c r="G2313" s="34">
        <v/>
      </c>
      <c r="H2313" s="35">
        <v/>
      </c>
      <c r="I2313" s="36">
        <f>ROUND(PRODUCT(E2313:H2313),2)</f>
        <v>60.00</v>
      </c>
      <c r="J2313" s="32">
        <v/>
      </c>
      <c r="K2313" s="32">
        <f/>
        <v/>
      </c>
      <c r="L2313" s="32" t="s">
        <v/>
      </c>
      <c r="M2313" s="32" t="s">
        <v/>
      </c>
      <c r="N2313" s="32" t="s">
        <v/>
      </c>
      <!--$VAR_NUOVA_CELLA_PREZZI$-->
    </row>
    <row r="2314" spans="1:16" ht="10.5" customHeight="1" thickTop="1" thickBot="1">
      <c r="B2314" s="32" t="s">
        <v/>
      </c>
      <c r="C2314" s="23" t="s">
        <v/>
      </c>
      <c r="D2314" s="32" t="s">
        <v/>
      </c>
      <c r="E2314" s="32">
        <v/>
      </c>
      <c r="F2314" s="33">
        <v/>
      </c>
      <c r="G2314" s="34">
        <v/>
      </c>
      <c r="H2314" s="35">
        <v/>
      </c>
      <c r="I2314" s="36">
        <f/>
        <v/>
      </c>
      <c r="J2314" s="32">
        <v/>
      </c>
      <c r="K2314" s="32">
        <f/>
        <v/>
      </c>
      <c r="L2314" s="32" t="s">
        <v/>
      </c>
      <c r="M2314" s="32" t="s">
        <v/>
      </c>
      <c r="N2314" s="32" t="s">
        <v>8459</v>
      </c>
      <!--$VAR_NUOVA_CELLA_PREZZI$-->
    </row>
    <row r="2315" spans="1:16" ht="10.5" customHeight="1" thickTop="1" thickBot="1">
      <c r="B2315" s="32" t="s">
        <v/>
      </c>
      <c r="C2315" s="23" t="s">
        <v/>
      </c>
      <c r="D2315" s="32" t="s">
        <v>8460</v>
      </c>
      <c r="E2315" s="32">
        <v/>
      </c>
      <c r="F2315" s="33">
        <v/>
      </c>
      <c r="G2315" s="34">
        <v/>
      </c>
      <c r="H2315" s="35">
        <v/>
      </c>
      <c r="I2315" s="36">
        <f>ROUND(SUM(I2312:I2314),2)</f>
        <v>60.00</v>
      </c>
      <c r="J2315" s="32">
        <v>1.53</v>
      </c>
      <c r="K2315" s="32">
        <f>ROUND(PRODUCT(I2315:J2315),2)</f>
        <v>91.80</v>
      </c>
      <c r="L2315" s="32" t="s">
        <v/>
      </c>
      <c r="M2315" s="32" t="s">
        <v/>
      </c>
      <c r="N2315" s="32" t="s">
        <v/>
      </c>
      <!--$VAR_NUOVA_CELLA_PREZZI$-->
    </row>
    <row r="2316" spans="1:16" ht="10.5" customHeight="1" thickTop="1" thickBot="1">
      <c r="B2316" s="32" t="s">
        <v/>
      </c>
      <c r="C2316" s="23" t="s">
        <v/>
      </c>
      <c r="D2316" s="32" t="s">
        <v>8466</v>
      </c>
      <c r="E2316" s="32">
        <v/>
      </c>
      <c r="F2316" s="33">
        <v/>
      </c>
      <c r="G2316" s="34">
        <v/>
      </c>
      <c r="H2316" s="35">
        <v/>
      </c>
      <c r="I2316" s="36">
        <f/>
        <v/>
      </c>
      <c r="J2316" s="32">
        <v/>
      </c>
      <c r="K2316" s="32">
        <f/>
        <v/>
      </c>
      <c r="L2316" s="32" t="s">
        <v/>
      </c>
      <c r="M2316" s="32" t="s">
        <v/>
      </c>
      <c r="N2316" s="32" t="s">
        <v/>
      </c>
      <!--$VAR_NUOVA_CELLA_PREZZI$-->
    </row>
    <row r="2317" spans="1:16" ht="77.6666666666667" customHeight="1" thickTop="1" thickBot="1">
      <c r="B2317" s="32" t="s">
        <v>8467</v>
      </c>
      <c r="C2317" s="23" t="s">
        <v>8468</v>
      </c>
      <c r="D2317" s="62" t="s">
        <v>8469</v>
      </c>
      <c r="E2317" s="32">
        <v/>
      </c>
      <c r="F2317" s="33">
        <v/>
      </c>
      <c r="G2317" s="34">
        <v/>
      </c>
      <c r="H2317" s="35">
        <v/>
      </c>
      <c r="I2317" s="36">
        <f/>
        <v/>
      </c>
      <c r="J2317" s="32">
        <v/>
      </c>
      <c r="K2317" s="32">
        <f/>
        <v/>
      </c>
      <c r="L2317" s="32" t="s">
        <v/>
      </c>
      <c r="M2317" s="32" t="s">
        <v/>
      </c>
      <c r="N2317" s="32" t="s">
        <v/>
      </c>
      <!--$VAR_NUOVA_CELLA_PREZZI$-->
    </row>
    <row r="2318" spans="1:16" ht="10.5" customHeight="1" thickTop="1" thickBot="1">
      <c r="B2318" s="32" t="s">
        <v/>
      </c>
      <c r="C2318" s="23" t="s">
        <v/>
      </c>
      <c r="D2318" s="23" t="s">
        <v>8470</v>
      </c>
      <c r="E2318" s="32">
        <v/>
      </c>
      <c r="F2318" s="33">
        <v/>
      </c>
      <c r="G2318" s="34">
        <v/>
      </c>
      <c r="H2318" s="35">
        <v/>
      </c>
      <c r="I2318" s="36">
        <f/>
        <v/>
      </c>
      <c r="J2318" s="32">
        <v/>
      </c>
      <c r="K2318" s="32">
        <f/>
        <v/>
      </c>
      <c r="L2318" s="32" t="s">
        <v/>
      </c>
      <c r="M2318" s="32" t="s">
        <v/>
      </c>
      <c r="N2318" s="32" t="s">
        <v/>
      </c>
      <!--$VAR_NUOVA_CELLA_PREZZI$-->
    </row>
    <row r="2319" spans="1:16" ht="10.5" customHeight="1" thickTop="1" thickBot="1">
      <c r="B2319" s="32" t="s">
        <v/>
      </c>
      <c r="C2319" s="23" t="s">
        <v/>
      </c>
      <c r="D2319" s="23" t="s">
        <v>8471</v>
      </c>
      <c r="E2319" s="32">
        <v/>
      </c>
      <c r="F2319" s="33">
        <v>10.00</v>
      </c>
      <c r="G2319" s="34">
        <v/>
      </c>
      <c r="H2319" s="35">
        <v/>
      </c>
      <c r="I2319" s="36">
        <f>ROUND(PRODUCT(E2319:H2319),2)</f>
        <v>10.00</v>
      </c>
      <c r="J2319" s="32">
        <v/>
      </c>
      <c r="K2319" s="32">
        <f/>
        <v/>
      </c>
      <c r="L2319" s="32" t="s">
        <v/>
      </c>
      <c r="M2319" s="32" t="s">
        <v/>
      </c>
      <c r="N2319" s="32" t="s">
        <v/>
      </c>
      <!--$VAR_NUOVA_CELLA_PREZZI$-->
    </row>
    <row r="2320" spans="1:16" ht="10.5" customHeight="1" thickTop="1" thickBot="1">
      <c r="B2320" s="32" t="s">
        <v/>
      </c>
      <c r="C2320" s="23" t="s">
        <v/>
      </c>
      <c r="D2320" s="32" t="s">
        <v/>
      </c>
      <c r="E2320" s="32">
        <v/>
      </c>
      <c r="F2320" s="33">
        <v/>
      </c>
      <c r="G2320" s="34">
        <v/>
      </c>
      <c r="H2320" s="35">
        <v/>
      </c>
      <c r="I2320" s="36">
        <f/>
        <v/>
      </c>
      <c r="J2320" s="32">
        <v/>
      </c>
      <c r="K2320" s="32">
        <f/>
        <v/>
      </c>
      <c r="L2320" s="32" t="s">
        <v/>
      </c>
      <c r="M2320" s="32" t="s">
        <v/>
      </c>
      <c r="N2320" s="32" t="s">
        <v>8478</v>
      </c>
      <!--$VAR_NUOVA_CELLA_PREZZI$-->
    </row>
    <row r="2321" spans="1:16" ht="10.5" customHeight="1" thickTop="1" thickBot="1">
      <c r="B2321" s="32" t="s">
        <v/>
      </c>
      <c r="C2321" s="23" t="s">
        <v/>
      </c>
      <c r="D2321" s="32" t="s">
        <v>8479</v>
      </c>
      <c r="E2321" s="32">
        <v/>
      </c>
      <c r="F2321" s="33">
        <v/>
      </c>
      <c r="G2321" s="34">
        <v/>
      </c>
      <c r="H2321" s="35">
        <v/>
      </c>
      <c r="I2321" s="36">
        <f>ROUND(SUM(I2318:I2320),2)</f>
        <v>10.00</v>
      </c>
      <c r="J2321" s="32">
        <v>7.63</v>
      </c>
      <c r="K2321" s="32">
        <f>ROUND(PRODUCT(I2321:J2321),2)</f>
        <v>76.30</v>
      </c>
      <c r="L2321" s="32" t="s">
        <v/>
      </c>
      <c r="M2321" s="32" t="s">
        <v/>
      </c>
      <c r="N2321" s="32" t="s">
        <v/>
      </c>
      <!--$VAR_NUOVA_CELLA_PREZZI$-->
    </row>
    <row r="2322" spans="1:16" ht="10.5" customHeight="1" thickTop="1" thickBot="1">
      <c r="B2322" s="32" t="s">
        <v/>
      </c>
      <c r="C2322" s="23" t="s">
        <v/>
      </c>
      <c r="D2322" s="32" t="s">
        <v>8485</v>
      </c>
      <c r="E2322" s="32">
        <v/>
      </c>
      <c r="F2322" s="33">
        <v/>
      </c>
      <c r="G2322" s="34">
        <v/>
      </c>
      <c r="H2322" s="35">
        <v/>
      </c>
      <c r="I2322" s="36">
        <f/>
        <v/>
      </c>
      <c r="J2322" s="32">
        <v/>
      </c>
      <c r="K2322" s="32">
        <f/>
        <v/>
      </c>
      <c r="L2322" s="32" t="s">
        <v/>
      </c>
      <c r="M2322" s="32" t="s">
        <v/>
      </c>
      <c r="N2322" s="32" t="s">
        <v/>
      </c>
      <!--$VAR_NUOVA_CELLA_PREZZI$-->
    </row>
    <row r="2323" spans="1:16" ht="93.1666666666667" customHeight="1" thickTop="1" thickBot="1">
      <c r="B2323" s="32" t="s">
        <v>8486</v>
      </c>
      <c r="C2323" s="23" t="s">
        <v>8487</v>
      </c>
      <c r="D2323" s="62" t="s">
        <v>8488</v>
      </c>
      <c r="E2323" s="32">
        <v/>
      </c>
      <c r="F2323" s="33">
        <v/>
      </c>
      <c r="G2323" s="34">
        <v/>
      </c>
      <c r="H2323" s="35">
        <v/>
      </c>
      <c r="I2323" s="36">
        <f/>
        <v/>
      </c>
      <c r="J2323" s="32">
        <v/>
      </c>
      <c r="K2323" s="32">
        <f/>
        <v/>
      </c>
      <c r="L2323" s="32" t="s">
        <v/>
      </c>
      <c r="M2323" s="32" t="s">
        <v/>
      </c>
      <c r="N2323" s="32" t="s">
        <v/>
      </c>
      <!--$VAR_NUOVA_CELLA_PREZZI$-->
    </row>
    <row r="2324" spans="1:16" ht="10.5" customHeight="1" thickTop="1" thickBot="1">
      <c r="B2324" s="32" t="s">
        <v/>
      </c>
      <c r="C2324" s="23" t="s">
        <v/>
      </c>
      <c r="D2324" s="23" t="s">
        <v>8489</v>
      </c>
      <c r="E2324" s="32">
        <v/>
      </c>
      <c r="F2324" s="33">
        <v/>
      </c>
      <c r="G2324" s="34">
        <v/>
      </c>
      <c r="H2324" s="35">
        <v/>
      </c>
      <c r="I2324" s="36">
        <f/>
        <v/>
      </c>
      <c r="J2324" s="32">
        <v/>
      </c>
      <c r="K2324" s="32">
        <f/>
        <v/>
      </c>
      <c r="L2324" s="32" t="s">
        <v/>
      </c>
      <c r="M2324" s="32" t="s">
        <v/>
      </c>
      <c r="N2324" s="32" t="s">
        <v/>
      </c>
      <!--$VAR_NUOVA_CELLA_PREZZI$-->
    </row>
    <row r="2325" spans="1:16" ht="10.5" customHeight="1" thickTop="1" thickBot="1">
      <c r="B2325" s="32" t="s">
        <v/>
      </c>
      <c r="C2325" s="23" t="s">
        <v/>
      </c>
      <c r="D2325" s="23" t="s">
        <v>8490</v>
      </c>
      <c r="E2325" s="32">
        <v/>
      </c>
      <c r="F2325" s="33">
        <v>40.00</v>
      </c>
      <c r="G2325" s="34">
        <v/>
      </c>
      <c r="H2325" s="35">
        <v/>
      </c>
      <c r="I2325" s="36">
        <f>ROUND(PRODUCT(E2325:H2325),2)</f>
        <v>40.00</v>
      </c>
      <c r="J2325" s="32">
        <v/>
      </c>
      <c r="K2325" s="32">
        <f/>
        <v/>
      </c>
      <c r="L2325" s="32" t="s">
        <v/>
      </c>
      <c r="M2325" s="32" t="s">
        <v/>
      </c>
      <c r="N2325" s="32" t="s">
        <v/>
      </c>
      <!--$VAR_NUOVA_CELLA_PREZZI$-->
    </row>
    <row r="2326" spans="1:16" ht="10.5" customHeight="1" thickTop="1" thickBot="1">
      <c r="B2326" s="32" t="s">
        <v/>
      </c>
      <c r="C2326" s="23" t="s">
        <v/>
      </c>
      <c r="D2326" s="32" t="s">
        <v/>
      </c>
      <c r="E2326" s="32">
        <v/>
      </c>
      <c r="F2326" s="33">
        <v/>
      </c>
      <c r="G2326" s="34">
        <v/>
      </c>
      <c r="H2326" s="35">
        <v/>
      </c>
      <c r="I2326" s="36">
        <f/>
        <v/>
      </c>
      <c r="J2326" s="32">
        <v/>
      </c>
      <c r="K2326" s="32">
        <f/>
        <v/>
      </c>
      <c r="L2326" s="32" t="s">
        <v/>
      </c>
      <c r="M2326" s="32" t="s">
        <v/>
      </c>
      <c r="N2326" s="32" t="s">
        <v>8497</v>
      </c>
      <!--$VAR_NUOVA_CELLA_PREZZI$-->
    </row>
    <row r="2327" spans="1:16" ht="10.5" customHeight="1" thickTop="1" thickBot="1">
      <c r="B2327" s="32" t="s">
        <v/>
      </c>
      <c r="C2327" s="23" t="s">
        <v/>
      </c>
      <c r="D2327" s="32" t="s">
        <v>8498</v>
      </c>
      <c r="E2327" s="32">
        <v/>
      </c>
      <c r="F2327" s="33">
        <v/>
      </c>
      <c r="G2327" s="34">
        <v/>
      </c>
      <c r="H2327" s="35">
        <v/>
      </c>
      <c r="I2327" s="36">
        <f>ROUND(SUM(I2324:I2326),2)</f>
        <v>40.00</v>
      </c>
      <c r="J2327" s="32">
        <v>9.82</v>
      </c>
      <c r="K2327" s="32">
        <f>ROUND(PRODUCT(I2327:J2327),2)</f>
        <v>392.80</v>
      </c>
      <c r="L2327" s="32" t="s">
        <v/>
      </c>
      <c r="M2327" s="32" t="s">
        <v/>
      </c>
      <c r="N2327" s="32" t="s">
        <v/>
      </c>
      <!--$VAR_NUOVA_CELLA_PREZZI$-->
    </row>
    <row r="2328" spans="1:16" ht="10.5" customHeight="1" thickTop="1" thickBot="1">
      <c r="B2328" s="32" t="s">
        <v/>
      </c>
      <c r="C2328" s="23" t="s">
        <v/>
      </c>
      <c r="D2328" s="32" t="s">
        <v>8504</v>
      </c>
      <c r="E2328" s="32">
        <v/>
      </c>
      <c r="F2328" s="33">
        <v/>
      </c>
      <c r="G2328" s="34">
        <v/>
      </c>
      <c r="H2328" s="35">
        <v/>
      </c>
      <c r="I2328" s="36">
        <f/>
        <v/>
      </c>
      <c r="J2328" s="32">
        <v/>
      </c>
      <c r="K2328" s="32">
        <f/>
        <v/>
      </c>
      <c r="L2328" s="32" t="s">
        <v/>
      </c>
      <c r="M2328" s="32" t="s">
        <v/>
      </c>
      <c r="N2328" s="32" t="s">
        <v/>
      </c>
      <!--$VAR_NUOVA_CELLA_PREZZI$-->
    </row>
    <row r="2329" spans="1:16" ht="92.6666666666667" customHeight="1" thickTop="1" thickBot="1">
      <c r="B2329" s="32" t="s">
        <v>8505</v>
      </c>
      <c r="C2329" s="23" t="s">
        <v>8506</v>
      </c>
      <c r="D2329" s="62" t="s">
        <v>8507</v>
      </c>
      <c r="E2329" s="32">
        <v/>
      </c>
      <c r="F2329" s="33">
        <v/>
      </c>
      <c r="G2329" s="34">
        <v/>
      </c>
      <c r="H2329" s="35">
        <v/>
      </c>
      <c r="I2329" s="36">
        <f/>
        <v/>
      </c>
      <c r="J2329" s="32">
        <v/>
      </c>
      <c r="K2329" s="32">
        <f/>
        <v/>
      </c>
      <c r="L2329" s="32" t="s">
        <v/>
      </c>
      <c r="M2329" s="32" t="s">
        <v/>
      </c>
      <c r="N2329" s="32" t="s">
        <v/>
      </c>
      <!--$VAR_NUOVA_CELLA_PREZZI$-->
    </row>
    <row r="2330" spans="1:16" ht="10.5" customHeight="1" thickTop="1" thickBot="1">
      <c r="B2330" s="32" t="s">
        <v/>
      </c>
      <c r="C2330" s="23" t="s">
        <v/>
      </c>
      <c r="D2330" s="23" t="s">
        <v>8508</v>
      </c>
      <c r="E2330" s="32">
        <v/>
      </c>
      <c r="F2330" s="33">
        <v/>
      </c>
      <c r="G2330" s="34">
        <v/>
      </c>
      <c r="H2330" s="35">
        <v/>
      </c>
      <c r="I2330" s="36">
        <f/>
        <v/>
      </c>
      <c r="J2330" s="32">
        <v/>
      </c>
      <c r="K2330" s="32">
        <f/>
        <v/>
      </c>
      <c r="L2330" s="32" t="s">
        <v/>
      </c>
      <c r="M2330" s="32" t="s">
        <v/>
      </c>
      <c r="N2330" s="32" t="s">
        <v/>
      </c>
      <!--$VAR_NUOVA_CELLA_PREZZI$-->
    </row>
    <row r="2331" spans="1:16" ht="10.5" customHeight="1" thickTop="1" thickBot="1">
      <c r="B2331" s="32" t="s">
        <v/>
      </c>
      <c r="C2331" s="23" t="s">
        <v/>
      </c>
      <c r="D2331" s="23" t="s">
        <v>8509</v>
      </c>
      <c r="E2331" s="32">
        <v/>
      </c>
      <c r="F2331" s="33">
        <v>2550.00</v>
      </c>
      <c r="G2331" s="34">
        <v/>
      </c>
      <c r="H2331" s="35">
        <v/>
      </c>
      <c r="I2331" s="36">
        <f>ROUND(PRODUCT(E2331:H2331),2)</f>
        <v>2550.00</v>
      </c>
      <c r="J2331" s="32">
        <v/>
      </c>
      <c r="K2331" s="32">
        <f/>
        <v/>
      </c>
      <c r="L2331" s="32" t="s">
        <v/>
      </c>
      <c r="M2331" s="32" t="s">
        <v/>
      </c>
      <c r="N2331" s="32" t="s">
        <v/>
      </c>
      <!--$VAR_NUOVA_CELLA_PREZZI$-->
    </row>
    <row r="2332" spans="1:16" ht="10.5" customHeight="1" thickTop="1" thickBot="1">
      <c r="B2332" s="32" t="s">
        <v/>
      </c>
      <c r="C2332" s="23" t="s">
        <v/>
      </c>
      <c r="D2332" s="32" t="s">
        <v/>
      </c>
      <c r="E2332" s="32">
        <v/>
      </c>
      <c r="F2332" s="33">
        <v/>
      </c>
      <c r="G2332" s="34">
        <v/>
      </c>
      <c r="H2332" s="35">
        <v/>
      </c>
      <c r="I2332" s="36">
        <f/>
        <v/>
      </c>
      <c r="J2332" s="32">
        <v/>
      </c>
      <c r="K2332" s="32">
        <f/>
        <v/>
      </c>
      <c r="L2332" s="32" t="s">
        <v/>
      </c>
      <c r="M2332" s="32" t="s">
        <v/>
      </c>
      <c r="N2332" s="32" t="s">
        <v>8516</v>
      </c>
      <!--$VAR_NUOVA_CELLA_PREZZI$-->
    </row>
    <row r="2333" spans="1:16" ht="10.5" customHeight="1" thickTop="1" thickBot="1">
      <c r="B2333" s="32" t="s">
        <v/>
      </c>
      <c r="C2333" s="23" t="s">
        <v/>
      </c>
      <c r="D2333" s="32" t="s">
        <v>8517</v>
      </c>
      <c r="E2333" s="32">
        <v/>
      </c>
      <c r="F2333" s="33">
        <v/>
      </c>
      <c r="G2333" s="34">
        <v/>
      </c>
      <c r="H2333" s="35">
        <v/>
      </c>
      <c r="I2333" s="36">
        <f>ROUND(SUM(I2330:I2332),2)</f>
        <v>2550.00</v>
      </c>
      <c r="J2333" s="32">
        <v>3.90</v>
      </c>
      <c r="K2333" s="32">
        <f>ROUND(PRODUCT(I2333:J2333),2)</f>
        <v>9945.00</v>
      </c>
      <c r="L2333" s="32" t="s">
        <v/>
      </c>
      <c r="M2333" s="32" t="s">
        <v/>
      </c>
      <c r="N2333" s="32" t="s">
        <v/>
      </c>
      <!--$VAR_NUOVA_CELLA_PREZZI$-->
    </row>
    <row r="2334" spans="1:16" ht="10.5" customHeight="1" thickTop="1" thickBot="1">
      <c r="B2334" s="32" t="s">
        <v/>
      </c>
      <c r="C2334" s="23" t="s">
        <v/>
      </c>
      <c r="D2334" s="32" t="s">
        <v>8523</v>
      </c>
      <c r="E2334" s="32">
        <v/>
      </c>
      <c r="F2334" s="33">
        <v/>
      </c>
      <c r="G2334" s="34">
        <v/>
      </c>
      <c r="H2334" s="35">
        <v/>
      </c>
      <c r="I2334" s="36">
        <f/>
        <v/>
      </c>
      <c r="J2334" s="32">
        <v/>
      </c>
      <c r="K2334" s="32">
        <f/>
        <v/>
      </c>
      <c r="L2334" s="32" t="s">
        <v/>
      </c>
      <c r="M2334" s="32" t="s">
        <v/>
      </c>
      <c r="N2334" s="32" t="s">
        <v/>
      </c>
      <!--$VAR_NUOVA_CELLA_PREZZI$-->
    </row>
    <row r="2335" spans="1:16" ht="93.1666666666667" customHeight="1" thickTop="1" thickBot="1">
      <c r="B2335" s="32" t="s">
        <v>8524</v>
      </c>
      <c r="C2335" s="23" t="s">
        <v>8525</v>
      </c>
      <c r="D2335" s="62" t="s">
        <v>8526</v>
      </c>
      <c r="E2335" s="32">
        <v/>
      </c>
      <c r="F2335" s="33">
        <v/>
      </c>
      <c r="G2335" s="34">
        <v/>
      </c>
      <c r="H2335" s="35">
        <v/>
      </c>
      <c r="I2335" s="36">
        <f/>
        <v/>
      </c>
      <c r="J2335" s="32">
        <v/>
      </c>
      <c r="K2335" s="32">
        <f/>
        <v/>
      </c>
      <c r="L2335" s="32" t="s">
        <v/>
      </c>
      <c r="M2335" s="32" t="s">
        <v/>
      </c>
      <c r="N2335" s="32" t="s">
        <v/>
      </c>
      <!--$VAR_NUOVA_CELLA_PREZZI$-->
    </row>
    <row r="2336" spans="1:16" ht="10.5" customHeight="1" thickTop="1" thickBot="1">
      <c r="B2336" s="32" t="s">
        <v/>
      </c>
      <c r="C2336" s="23" t="s">
        <v/>
      </c>
      <c r="D2336" s="23" t="s">
        <v>8527</v>
      </c>
      <c r="E2336" s="32">
        <v/>
      </c>
      <c r="F2336" s="33">
        <v/>
      </c>
      <c r="G2336" s="34">
        <v/>
      </c>
      <c r="H2336" s="35">
        <v/>
      </c>
      <c r="I2336" s="36">
        <f/>
        <v/>
      </c>
      <c r="J2336" s="32">
        <v/>
      </c>
      <c r="K2336" s="32">
        <f/>
        <v/>
      </c>
      <c r="L2336" s="32" t="s">
        <v/>
      </c>
      <c r="M2336" s="32" t="s">
        <v/>
      </c>
      <c r="N2336" s="32" t="s">
        <v/>
      </c>
      <!--$VAR_NUOVA_CELLA_PREZZI$-->
    </row>
    <row r="2337" spans="1:16" ht="10.5" customHeight="1" thickTop="1" thickBot="1">
      <c r="B2337" s="32" t="s">
        <v/>
      </c>
      <c r="C2337" s="23" t="s">
        <v/>
      </c>
      <c r="D2337" s="23" t="s">
        <v>8528</v>
      </c>
      <c r="E2337" s="32">
        <v/>
      </c>
      <c r="F2337" s="33">
        <v>50.00</v>
      </c>
      <c r="G2337" s="34">
        <v/>
      </c>
      <c r="H2337" s="35">
        <v/>
      </c>
      <c r="I2337" s="36">
        <f>ROUND(PRODUCT(E2337:H2337),2)</f>
        <v>50.00</v>
      </c>
      <c r="J2337" s="32">
        <v/>
      </c>
      <c r="K2337" s="32">
        <f/>
        <v/>
      </c>
      <c r="L2337" s="32" t="s">
        <v/>
      </c>
      <c r="M2337" s="32" t="s">
        <v/>
      </c>
      <c r="N2337" s="32" t="s">
        <v/>
      </c>
      <!--$VAR_NUOVA_CELLA_PREZZI$-->
    </row>
    <row r="2338" spans="1:16" ht="10.5" customHeight="1" thickTop="1" thickBot="1">
      <c r="B2338" s="32" t="s">
        <v/>
      </c>
      <c r="C2338" s="23" t="s">
        <v/>
      </c>
      <c r="D2338" s="32" t="s">
        <v/>
      </c>
      <c r="E2338" s="32">
        <v/>
      </c>
      <c r="F2338" s="33">
        <v/>
      </c>
      <c r="G2338" s="34">
        <v/>
      </c>
      <c r="H2338" s="35">
        <v/>
      </c>
      <c r="I2338" s="36">
        <f/>
        <v/>
      </c>
      <c r="J2338" s="32">
        <v/>
      </c>
      <c r="K2338" s="32">
        <f/>
        <v/>
      </c>
      <c r="L2338" s="32" t="s">
        <v/>
      </c>
      <c r="M2338" s="32" t="s">
        <v/>
      </c>
      <c r="N2338" s="32" t="s">
        <v>8535</v>
      </c>
      <!--$VAR_NUOVA_CELLA_PREZZI$-->
    </row>
    <row r="2339" spans="1:16" ht="10.5" customHeight="1" thickTop="1" thickBot="1">
      <c r="B2339" s="32" t="s">
        <v/>
      </c>
      <c r="C2339" s="23" t="s">
        <v/>
      </c>
      <c r="D2339" s="32" t="s">
        <v>8536</v>
      </c>
      <c r="E2339" s="32">
        <v/>
      </c>
      <c r="F2339" s="33">
        <v/>
      </c>
      <c r="G2339" s="34">
        <v/>
      </c>
      <c r="H2339" s="35">
        <v/>
      </c>
      <c r="I2339" s="36">
        <f>ROUND(SUM(I2336:I2338),2)</f>
        <v>50.00</v>
      </c>
      <c r="J2339" s="32">
        <v>3.63</v>
      </c>
      <c r="K2339" s="32">
        <f>ROUND(PRODUCT(I2339:J2339),2)</f>
        <v>181.50</v>
      </c>
      <c r="L2339" s="32" t="s">
        <v/>
      </c>
      <c r="M2339" s="32" t="s">
        <v/>
      </c>
      <c r="N2339" s="32" t="s">
        <v/>
      </c>
      <!--$VAR_NUOVA_CELLA_PREZZI$-->
    </row>
    <row r="2340" spans="1:16" ht="10.5" customHeight="1" thickTop="1" thickBot="1">
      <c r="B2340" s="32" t="s">
        <v/>
      </c>
      <c r="C2340" s="23" t="s">
        <v/>
      </c>
      <c r="D2340" s="32" t="s">
        <v>8542</v>
      </c>
      <c r="E2340" s="32">
        <v/>
      </c>
      <c r="F2340" s="33">
        <v/>
      </c>
      <c r="G2340" s="34">
        <v/>
      </c>
      <c r="H2340" s="35">
        <v/>
      </c>
      <c r="I2340" s="36">
        <f/>
        <v/>
      </c>
      <c r="J2340" s="32">
        <v/>
      </c>
      <c r="K2340" s="32">
        <f/>
        <v/>
      </c>
      <c r="L2340" s="32" t="s">
        <v/>
      </c>
      <c r="M2340" s="32" t="s">
        <v/>
      </c>
      <c r="N2340" s="32" t="s">
        <v/>
      </c>
      <!--$VAR_NUOVA_CELLA_PREZZI$-->
    </row>
    <row r="2341" spans="1:16" ht="92.8333333333333" customHeight="1" thickTop="1" thickBot="1">
      <c r="B2341" s="32" t="s">
        <v>8543</v>
      </c>
      <c r="C2341" s="23" t="s">
        <v>8544</v>
      </c>
      <c r="D2341" s="62" t="s">
        <v>8545</v>
      </c>
      <c r="E2341" s="32">
        <v/>
      </c>
      <c r="F2341" s="33">
        <v/>
      </c>
      <c r="G2341" s="34">
        <v/>
      </c>
      <c r="H2341" s="35">
        <v/>
      </c>
      <c r="I2341" s="36">
        <f/>
        <v/>
      </c>
      <c r="J2341" s="32">
        <v/>
      </c>
      <c r="K2341" s="32">
        <f/>
        <v/>
      </c>
      <c r="L2341" s="32" t="s">
        <v/>
      </c>
      <c r="M2341" s="32" t="s">
        <v/>
      </c>
      <c r="N2341" s="32" t="s">
        <v/>
      </c>
      <!--$VAR_NUOVA_CELLA_PREZZI$-->
    </row>
    <row r="2342" spans="1:16" ht="10.5" customHeight="1" thickTop="1" thickBot="1">
      <c r="B2342" s="32" t="s">
        <v/>
      </c>
      <c r="C2342" s="23" t="s">
        <v/>
      </c>
      <c r="D2342" s="23" t="s">
        <v>8546</v>
      </c>
      <c r="E2342" s="32">
        <v/>
      </c>
      <c r="F2342" s="33">
        <v/>
      </c>
      <c r="G2342" s="34">
        <v/>
      </c>
      <c r="H2342" s="35">
        <v/>
      </c>
      <c r="I2342" s="36">
        <f/>
        <v/>
      </c>
      <c r="J2342" s="32">
        <v/>
      </c>
      <c r="K2342" s="32">
        <f/>
        <v/>
      </c>
      <c r="L2342" s="32" t="s">
        <v/>
      </c>
      <c r="M2342" s="32" t="s">
        <v/>
      </c>
      <c r="N2342" s="32" t="s">
        <v/>
      </c>
      <!--$VAR_NUOVA_CELLA_PREZZI$-->
    </row>
    <row r="2343" spans="1:16" ht="10.5" customHeight="1" thickTop="1" thickBot="1">
      <c r="B2343" s="32" t="s">
        <v/>
      </c>
      <c r="C2343" s="23" t="s">
        <v/>
      </c>
      <c r="D2343" s="23" t="s">
        <v>8547</v>
      </c>
      <c r="E2343" s="32">
        <v/>
      </c>
      <c r="F2343" s="33">
        <v>1200.00</v>
      </c>
      <c r="G2343" s="34">
        <v/>
      </c>
      <c r="H2343" s="35">
        <v/>
      </c>
      <c r="I2343" s="36">
        <f>ROUND(PRODUCT(E2343:H2343),2)</f>
        <v>1200.00</v>
      </c>
      <c r="J2343" s="32">
        <v/>
      </c>
      <c r="K2343" s="32">
        <f/>
        <v/>
      </c>
      <c r="L2343" s="32" t="s">
        <v/>
      </c>
      <c r="M2343" s="32" t="s">
        <v/>
      </c>
      <c r="N2343" s="32" t="s">
        <v/>
      </c>
      <!--$VAR_NUOVA_CELLA_PREZZI$-->
    </row>
    <row r="2344" spans="1:16" ht="10.5" customHeight="1" thickTop="1" thickBot="1">
      <c r="B2344" s="32" t="s">
        <v/>
      </c>
      <c r="C2344" s="23" t="s">
        <v/>
      </c>
      <c r="D2344" s="32" t="s">
        <v/>
      </c>
      <c r="E2344" s="32">
        <v/>
      </c>
      <c r="F2344" s="33">
        <v/>
      </c>
      <c r="G2344" s="34">
        <v/>
      </c>
      <c r="H2344" s="35">
        <v/>
      </c>
      <c r="I2344" s="36">
        <f/>
        <v/>
      </c>
      <c r="J2344" s="32">
        <v/>
      </c>
      <c r="K2344" s="32">
        <f/>
        <v/>
      </c>
      <c r="L2344" s="32" t="s">
        <v/>
      </c>
      <c r="M2344" s="32" t="s">
        <v/>
      </c>
      <c r="N2344" s="32" t="s">
        <v>8554</v>
      </c>
      <!--$VAR_NUOVA_CELLA_PREZZI$-->
    </row>
    <row r="2345" spans="1:16" ht="10.5" customHeight="1" thickTop="1" thickBot="1">
      <c r="B2345" s="32" t="s">
        <v/>
      </c>
      <c r="C2345" s="23" t="s">
        <v/>
      </c>
      <c r="D2345" s="32" t="s">
        <v>8555</v>
      </c>
      <c r="E2345" s="32">
        <v/>
      </c>
      <c r="F2345" s="33">
        <v/>
      </c>
      <c r="G2345" s="34">
        <v/>
      </c>
      <c r="H2345" s="35">
        <v/>
      </c>
      <c r="I2345" s="36">
        <f>ROUND(SUM(I2342:I2344),2)</f>
        <v>1200.00</v>
      </c>
      <c r="J2345" s="32">
        <v>4.87</v>
      </c>
      <c r="K2345" s="32">
        <f>ROUND(PRODUCT(I2345:J2345),2)</f>
        <v>5844.00</v>
      </c>
      <c r="L2345" s="32" t="s">
        <v/>
      </c>
      <c r="M2345" s="32" t="s">
        <v/>
      </c>
      <c r="N2345" s="32" t="s">
        <v/>
      </c>
      <!--$VAR_NUOVA_CELLA_PREZZI$-->
    </row>
    <row r="2346" spans="1:16" ht="10.5" customHeight="1" thickTop="1" thickBot="1">
      <c r="B2346" s="32" t="s">
        <v/>
      </c>
      <c r="C2346" s="23" t="s">
        <v/>
      </c>
      <c r="D2346" s="32" t="s">
        <v>8561</v>
      </c>
      <c r="E2346" s="32">
        <v/>
      </c>
      <c r="F2346" s="33">
        <v/>
      </c>
      <c r="G2346" s="34">
        <v/>
      </c>
      <c r="H2346" s="35">
        <v/>
      </c>
      <c r="I2346" s="36">
        <f/>
        <v/>
      </c>
      <c r="J2346" s="32">
        <v/>
      </c>
      <c r="K2346" s="32">
        <f/>
        <v/>
      </c>
      <c r="L2346" s="32" t="s">
        <v/>
      </c>
      <c r="M2346" s="32" t="s">
        <v/>
      </c>
      <c r="N2346" s="32" t="s">
        <v/>
      </c>
      <!--$VAR_NUOVA_CELLA_PREZZI$-->
    </row>
    <row r="2347" spans="1:16" ht="93.1666666666667" customHeight="1" thickTop="1" thickBot="1">
      <c r="B2347" s="32" t="s">
        <v>8562</v>
      </c>
      <c r="C2347" s="23" t="s">
        <v>8563</v>
      </c>
      <c r="D2347" s="62" t="s">
        <v>8564</v>
      </c>
      <c r="E2347" s="32">
        <v/>
      </c>
      <c r="F2347" s="33">
        <v/>
      </c>
      <c r="G2347" s="34">
        <v/>
      </c>
      <c r="H2347" s="35">
        <v/>
      </c>
      <c r="I2347" s="36">
        <f/>
        <v/>
      </c>
      <c r="J2347" s="32">
        <v/>
      </c>
      <c r="K2347" s="32">
        <f/>
        <v/>
      </c>
      <c r="L2347" s="32" t="s">
        <v/>
      </c>
      <c r="M2347" s="32" t="s">
        <v/>
      </c>
      <c r="N2347" s="32" t="s">
        <v/>
      </c>
      <!--$VAR_NUOVA_CELLA_PREZZI$-->
    </row>
    <row r="2348" spans="1:16" ht="10.5" customHeight="1" thickTop="1" thickBot="1">
      <c r="B2348" s="32" t="s">
        <v/>
      </c>
      <c r="C2348" s="23" t="s">
        <v/>
      </c>
      <c r="D2348" s="23" t="s">
        <v>8565</v>
      </c>
      <c r="E2348" s="32">
        <v/>
      </c>
      <c r="F2348" s="33">
        <v/>
      </c>
      <c r="G2348" s="34">
        <v/>
      </c>
      <c r="H2348" s="35">
        <v/>
      </c>
      <c r="I2348" s="36">
        <f/>
        <v/>
      </c>
      <c r="J2348" s="32">
        <v/>
      </c>
      <c r="K2348" s="32">
        <f/>
        <v/>
      </c>
      <c r="L2348" s="32" t="s">
        <v/>
      </c>
      <c r="M2348" s="32" t="s">
        <v/>
      </c>
      <c r="N2348" s="32" t="s">
        <v/>
      </c>
      <!--$VAR_NUOVA_CELLA_PREZZI$-->
    </row>
    <row r="2349" spans="1:16" ht="10.5" customHeight="1" thickTop="1" thickBot="1">
      <c r="B2349" s="32" t="s">
        <v/>
      </c>
      <c r="C2349" s="23" t="s">
        <v/>
      </c>
      <c r="D2349" s="23" t="s">
        <v>8566</v>
      </c>
      <c r="E2349" s="32">
        <v/>
      </c>
      <c r="F2349" s="33">
        <v>100.00</v>
      </c>
      <c r="G2349" s="34">
        <v/>
      </c>
      <c r="H2349" s="35">
        <v/>
      </c>
      <c r="I2349" s="36">
        <f>ROUND(PRODUCT(E2349:H2349),2)</f>
        <v>100.00</v>
      </c>
      <c r="J2349" s="32">
        <v/>
      </c>
      <c r="K2349" s="32">
        <f/>
        <v/>
      </c>
      <c r="L2349" s="32" t="s">
        <v/>
      </c>
      <c r="M2349" s="32" t="s">
        <v/>
      </c>
      <c r="N2349" s="32" t="s">
        <v/>
      </c>
      <!--$VAR_NUOVA_CELLA_PREZZI$-->
    </row>
    <row r="2350" spans="1:16" ht="10.5" customHeight="1" thickTop="1" thickBot="1">
      <c r="B2350" s="32" t="s">
        <v/>
      </c>
      <c r="C2350" s="23" t="s">
        <v/>
      </c>
      <c r="D2350" s="32" t="s">
        <v/>
      </c>
      <c r="E2350" s="32">
        <v/>
      </c>
      <c r="F2350" s="33">
        <v/>
      </c>
      <c r="G2350" s="34">
        <v/>
      </c>
      <c r="H2350" s="35">
        <v/>
      </c>
      <c r="I2350" s="36">
        <f/>
        <v/>
      </c>
      <c r="J2350" s="32">
        <v/>
      </c>
      <c r="K2350" s="32">
        <f/>
        <v/>
      </c>
      <c r="L2350" s="32" t="s">
        <v/>
      </c>
      <c r="M2350" s="32" t="s">
        <v/>
      </c>
      <c r="N2350" s="32" t="s">
        <v>8573</v>
      </c>
      <!--$VAR_NUOVA_CELLA_PREZZI$-->
    </row>
    <row r="2351" spans="1:16" ht="10.5" customHeight="1" thickTop="1" thickBot="1">
      <c r="B2351" s="32" t="s">
        <v/>
      </c>
      <c r="C2351" s="23" t="s">
        <v/>
      </c>
      <c r="D2351" s="32" t="s">
        <v>8574</v>
      </c>
      <c r="E2351" s="32">
        <v/>
      </c>
      <c r="F2351" s="33">
        <v/>
      </c>
      <c r="G2351" s="34">
        <v/>
      </c>
      <c r="H2351" s="35">
        <v/>
      </c>
      <c r="I2351" s="36">
        <f>ROUND(SUM(I2348:I2350),2)</f>
        <v>100.00</v>
      </c>
      <c r="J2351" s="32">
        <v>9.82</v>
      </c>
      <c r="K2351" s="32">
        <f>ROUND(PRODUCT(I2351:J2351),2)</f>
        <v>982.00</v>
      </c>
      <c r="L2351" s="32" t="s">
        <v/>
      </c>
      <c r="M2351" s="32" t="s">
        <v/>
      </c>
      <c r="N2351" s="32" t="s">
        <v/>
      </c>
      <!--$VAR_NUOVA_CELLA_PREZZI$-->
    </row>
    <row r="2352" spans="1:16" ht="10.5" customHeight="1" thickTop="1" thickBot="1">
      <c r="B2352" s="32" t="s">
        <v/>
      </c>
      <c r="C2352" s="23" t="s">
        <v/>
      </c>
      <c r="D2352" s="32" t="s">
        <v>8580</v>
      </c>
      <c r="E2352" s="32">
        <v/>
      </c>
      <c r="F2352" s="33">
        <v/>
      </c>
      <c r="G2352" s="34">
        <v/>
      </c>
      <c r="H2352" s="35">
        <v/>
      </c>
      <c r="I2352" s="36">
        <f/>
        <v/>
      </c>
      <c r="J2352" s="32">
        <v/>
      </c>
      <c r="K2352" s="32">
        <f/>
        <v/>
      </c>
      <c r="L2352" s="32" t="s">
        <v/>
      </c>
      <c r="M2352" s="32" t="s">
        <v/>
      </c>
      <c r="N2352" s="32" t="s">
        <v/>
      </c>
      <!--$VAR_NUOVA_CELLA_PREZZI$-->
    </row>
    <row r="2353" spans="1:16" ht="93.3333333333333" customHeight="1" thickTop="1" thickBot="1">
      <c r="B2353" s="32" t="s">
        <v>8581</v>
      </c>
      <c r="C2353" s="23" t="s">
        <v>8582</v>
      </c>
      <c r="D2353" s="62" t="s">
        <v>8583</v>
      </c>
      <c r="E2353" s="32">
        <v/>
      </c>
      <c r="F2353" s="33">
        <v/>
      </c>
      <c r="G2353" s="34">
        <v/>
      </c>
      <c r="H2353" s="35">
        <v/>
      </c>
      <c r="I2353" s="36">
        <f/>
        <v/>
      </c>
      <c r="J2353" s="32">
        <v/>
      </c>
      <c r="K2353" s="32">
        <f/>
        <v/>
      </c>
      <c r="L2353" s="32" t="s">
        <v/>
      </c>
      <c r="M2353" s="32" t="s">
        <v/>
      </c>
      <c r="N2353" s="32" t="s">
        <v/>
      </c>
      <!--$VAR_NUOVA_CELLA_PREZZI$-->
    </row>
    <row r="2354" spans="1:16" ht="10.5" customHeight="1" thickTop="1" thickBot="1">
      <c r="B2354" s="32" t="s">
        <v/>
      </c>
      <c r="C2354" s="23" t="s">
        <v/>
      </c>
      <c r="D2354" s="23" t="s">
        <v>8584</v>
      </c>
      <c r="E2354" s="32">
        <v/>
      </c>
      <c r="F2354" s="33">
        <v/>
      </c>
      <c r="G2354" s="34">
        <v/>
      </c>
      <c r="H2354" s="35">
        <v/>
      </c>
      <c r="I2354" s="36">
        <f/>
        <v/>
      </c>
      <c r="J2354" s="32">
        <v/>
      </c>
      <c r="K2354" s="32">
        <f/>
        <v/>
      </c>
      <c r="L2354" s="32" t="s">
        <v/>
      </c>
      <c r="M2354" s="32" t="s">
        <v/>
      </c>
      <c r="N2354" s="32" t="s">
        <v/>
      </c>
      <!--$VAR_NUOVA_CELLA_PREZZI$-->
    </row>
    <row r="2355" spans="1:16" ht="10.5" customHeight="1" thickTop="1" thickBot="1">
      <c r="B2355" s="32" t="s">
        <v/>
      </c>
      <c r="C2355" s="23" t="s">
        <v/>
      </c>
      <c r="D2355" s="23" t="s">
        <v>8585</v>
      </c>
      <c r="E2355" s="32">
        <v/>
      </c>
      <c r="F2355" s="33">
        <v>700.00</v>
      </c>
      <c r="G2355" s="34">
        <v/>
      </c>
      <c r="H2355" s="35">
        <v/>
      </c>
      <c r="I2355" s="36">
        <f>ROUND(PRODUCT(E2355:H2355),2)</f>
        <v>700.00</v>
      </c>
      <c r="J2355" s="32">
        <v/>
      </c>
      <c r="K2355" s="32">
        <f/>
        <v/>
      </c>
      <c r="L2355" s="32" t="s">
        <v/>
      </c>
      <c r="M2355" s="32" t="s">
        <v/>
      </c>
      <c r="N2355" s="32" t="s">
        <v/>
      </c>
      <!--$VAR_NUOVA_CELLA_PREZZI$-->
    </row>
    <row r="2356" spans="1:16" ht="10.5" customHeight="1" thickTop="1" thickBot="1">
      <c r="B2356" s="32" t="s">
        <v/>
      </c>
      <c r="C2356" s="23" t="s">
        <v/>
      </c>
      <c r="D2356" s="32" t="s">
        <v/>
      </c>
      <c r="E2356" s="32">
        <v/>
      </c>
      <c r="F2356" s="33">
        <v/>
      </c>
      <c r="G2356" s="34">
        <v/>
      </c>
      <c r="H2356" s="35">
        <v/>
      </c>
      <c r="I2356" s="36">
        <f/>
        <v/>
      </c>
      <c r="J2356" s="32">
        <v/>
      </c>
      <c r="K2356" s="32">
        <f/>
        <v/>
      </c>
      <c r="L2356" s="32" t="s">
        <v/>
      </c>
      <c r="M2356" s="32" t="s">
        <v/>
      </c>
      <c r="N2356" s="32" t="s">
        <v>8592</v>
      </c>
      <!--$VAR_NUOVA_CELLA_PREZZI$-->
    </row>
    <row r="2357" spans="1:16" ht="10.5" customHeight="1" thickTop="1" thickBot="1">
      <c r="B2357" s="32" t="s">
        <v/>
      </c>
      <c r="C2357" s="23" t="s">
        <v/>
      </c>
      <c r="D2357" s="32" t="s">
        <v>8593</v>
      </c>
      <c r="E2357" s="32">
        <v/>
      </c>
      <c r="F2357" s="33">
        <v/>
      </c>
      <c r="G2357" s="34">
        <v/>
      </c>
      <c r="H2357" s="35">
        <v/>
      </c>
      <c r="I2357" s="36">
        <f>ROUND(SUM(I2354:I2356),2)</f>
        <v>700.00</v>
      </c>
      <c r="J2357" s="32">
        <v>14.51</v>
      </c>
      <c r="K2357" s="32">
        <f>ROUND(PRODUCT(I2357:J2357),2)</f>
        <v>10157.00</v>
      </c>
      <c r="L2357" s="32" t="s">
        <v/>
      </c>
      <c r="M2357" s="32" t="s">
        <v/>
      </c>
      <c r="N2357" s="32" t="s">
        <v/>
      </c>
      <!--$VAR_NUOVA_CELLA_PREZZI$-->
    </row>
    <row r="2358" spans="1:16" ht="10.5" customHeight="1" thickTop="1" thickBot="1">
      <c r="B2358" s="32" t="s">
        <v/>
      </c>
      <c r="C2358" s="23" t="s">
        <v/>
      </c>
      <c r="D2358" s="32" t="s">
        <v>8599</v>
      </c>
      <c r="E2358" s="32">
        <v/>
      </c>
      <c r="F2358" s="33">
        <v/>
      </c>
      <c r="G2358" s="34">
        <v/>
      </c>
      <c r="H2358" s="35">
        <v/>
      </c>
      <c r="I2358" s="36">
        <f/>
        <v/>
      </c>
      <c r="J2358" s="32">
        <v/>
      </c>
      <c r="K2358" s="32">
        <f/>
        <v/>
      </c>
      <c r="L2358" s="32" t="s">
        <v/>
      </c>
      <c r="M2358" s="32" t="s">
        <v/>
      </c>
      <c r="N2358" s="32" t="s">
        <v/>
      </c>
      <!--$VAR_NUOVA_CELLA_PREZZI$-->
    </row>
    <row r="2359" spans="1:16" ht="34" customHeight="1" thickTop="1" thickBot="1">
      <c r="B2359" s="32" t="s">
        <v>8600</v>
      </c>
      <c r="C2359" s="23" t="s">
        <v>8601</v>
      </c>
      <c r="D2359" s="62" t="s">
        <v>8602</v>
      </c>
      <c r="E2359" s="32">
        <v/>
      </c>
      <c r="F2359" s="33">
        <v/>
      </c>
      <c r="G2359" s="34">
        <v/>
      </c>
      <c r="H2359" s="35">
        <v/>
      </c>
      <c r="I2359" s="36">
        <f/>
        <v/>
      </c>
      <c r="J2359" s="32">
        <v/>
      </c>
      <c r="K2359" s="32">
        <f/>
        <v/>
      </c>
      <c r="L2359" s="32" t="s">
        <v/>
      </c>
      <c r="M2359" s="32" t="s">
        <v/>
      </c>
      <c r="N2359" s="32" t="s">
        <v/>
      </c>
      <!--$VAR_NUOVA_CELLA_PREZZI$-->
    </row>
    <row r="2360" spans="1:16" ht="10.5" customHeight="1" thickTop="1" thickBot="1">
      <c r="B2360" s="32" t="s">
        <v/>
      </c>
      <c r="C2360" s="23" t="s">
        <v/>
      </c>
      <c r="D2360" s="23" t="s">
        <v>8603</v>
      </c>
      <c r="E2360" s="32">
        <v/>
      </c>
      <c r="F2360" s="33">
        <v/>
      </c>
      <c r="G2360" s="34">
        <v/>
      </c>
      <c r="H2360" s="35">
        <v/>
      </c>
      <c r="I2360" s="36">
        <f/>
        <v/>
      </c>
      <c r="J2360" s="32">
        <v/>
      </c>
      <c r="K2360" s="32">
        <f/>
        <v/>
      </c>
      <c r="L2360" s="32" t="s">
        <v/>
      </c>
      <c r="M2360" s="32" t="s">
        <v/>
      </c>
      <c r="N2360" s="32" t="s">
        <v/>
      </c>
      <!--$VAR_NUOVA_CELLA_PREZZI$-->
    </row>
    <row r="2361" spans="1:16" ht="10.5" customHeight="1" thickTop="1" thickBot="1">
      <c r="B2361" s="32" t="s">
        <v/>
      </c>
      <c r="C2361" s="23" t="s">
        <v/>
      </c>
      <c r="D2361" s="23" t="s">
        <v>8604</v>
      </c>
      <c r="E2361" s="32">
        <v>2.00</v>
      </c>
      <c r="F2361" s="33">
        <v>2.00</v>
      </c>
      <c r="G2361" s="34">
        <v/>
      </c>
      <c r="H2361" s="35">
        <v/>
      </c>
      <c r="I2361" s="36">
        <f>ROUND(PRODUCT(E2361:H2361),2)</f>
        <v>4.00</v>
      </c>
      <c r="J2361" s="32">
        <v/>
      </c>
      <c r="K2361" s="32">
        <f/>
        <v/>
      </c>
      <c r="L2361" s="32" t="s">
        <v/>
      </c>
      <c r="M2361" s="32" t="s">
        <v/>
      </c>
      <c r="N2361" s="32" t="s">
        <v/>
      </c>
      <!--$VAR_NUOVA_CELLA_PREZZI$-->
    </row>
    <row r="2362" spans="1:16" ht="10.5" customHeight="1" thickTop="1" thickBot="1">
      <c r="B2362" s="32" t="s">
        <v/>
      </c>
      <c r="C2362" s="23" t="s">
        <v/>
      </c>
      <c r="D2362" s="32" t="s">
        <v/>
      </c>
      <c r="E2362" s="32">
        <v/>
      </c>
      <c r="F2362" s="33">
        <v/>
      </c>
      <c r="G2362" s="34">
        <v/>
      </c>
      <c r="H2362" s="35">
        <v/>
      </c>
      <c r="I2362" s="36">
        <f/>
        <v/>
      </c>
      <c r="J2362" s="32">
        <v/>
      </c>
      <c r="K2362" s="32">
        <f/>
        <v/>
      </c>
      <c r="L2362" s="32" t="s">
        <v/>
      </c>
      <c r="M2362" s="32" t="s">
        <v/>
      </c>
      <c r="N2362" s="32" t="s">
        <v>8611</v>
      </c>
      <!--$VAR_NUOVA_CELLA_PREZZI$-->
    </row>
    <row r="2363" spans="1:16" ht="10.5" customHeight="1" thickTop="1" thickBot="1">
      <c r="B2363" s="32" t="s">
        <v/>
      </c>
      <c r="C2363" s="23" t="s">
        <v/>
      </c>
      <c r="D2363" s="32" t="s">
        <v>8612</v>
      </c>
      <c r="E2363" s="32">
        <v/>
      </c>
      <c r="F2363" s="33">
        <v/>
      </c>
      <c r="G2363" s="34">
        <v/>
      </c>
      <c r="H2363" s="35">
        <v/>
      </c>
      <c r="I2363" s="36">
        <f>ROUND(SUM(I2360:I2362),2)</f>
        <v>4.00</v>
      </c>
      <c r="J2363" s="32">
        <v>138.39</v>
      </c>
      <c r="K2363" s="32">
        <f>ROUND(PRODUCT(I2363:J2363),2)</f>
        <v>553.56</v>
      </c>
      <c r="L2363" s="32" t="s">
        <v/>
      </c>
      <c r="M2363" s="32" t="s">
        <v/>
      </c>
      <c r="N2363" s="32" t="s">
        <v/>
      </c>
      <!--$VAR_NUOVA_CELLA_PREZZI$-->
    </row>
    <row r="2364" spans="1:16" ht="10.5" customHeight="1" thickTop="1" thickBot="1">
      <c r="B2364" s="32" t="s">
        <v/>
      </c>
      <c r="C2364" s="23" t="s">
        <v/>
      </c>
      <c r="D2364" s="32" t="s">
        <v>8618</v>
      </c>
      <c r="E2364" s="32">
        <v/>
      </c>
      <c r="F2364" s="33">
        <v/>
      </c>
      <c r="G2364" s="34">
        <v/>
      </c>
      <c r="H2364" s="35">
        <v/>
      </c>
      <c r="I2364" s="36">
        <f/>
        <v/>
      </c>
      <c r="J2364" s="32">
        <v/>
      </c>
      <c r="K2364" s="32">
        <f/>
        <v/>
      </c>
      <c r="L2364" s="32" t="s">
        <v/>
      </c>
      <c r="M2364" s="32" t="s">
        <v/>
      </c>
      <c r="N2364" s="32" t="s">
        <v/>
      </c>
      <!--$VAR_NUOVA_CELLA_PREZZI$-->
    </row>
    <row r="2365" spans="1:16" ht="34" customHeight="1" thickTop="1" thickBot="1">
      <c r="B2365" s="32" t="s">
        <v>8619</v>
      </c>
      <c r="C2365" s="23" t="s">
        <v>8620</v>
      </c>
      <c r="D2365" s="62" t="s">
        <v>8621</v>
      </c>
      <c r="E2365" s="32">
        <v/>
      </c>
      <c r="F2365" s="33">
        <v/>
      </c>
      <c r="G2365" s="34">
        <v/>
      </c>
      <c r="H2365" s="35">
        <v/>
      </c>
      <c r="I2365" s="36">
        <f/>
        <v/>
      </c>
      <c r="J2365" s="32">
        <v/>
      </c>
      <c r="K2365" s="32">
        <f/>
        <v/>
      </c>
      <c r="L2365" s="32" t="s">
        <v/>
      </c>
      <c r="M2365" s="32" t="s">
        <v/>
      </c>
      <c r="N2365" s="32" t="s">
        <v/>
      </c>
      <!--$VAR_NUOVA_CELLA_PREZZI$-->
    </row>
    <row r="2366" spans="1:16" ht="10.5" customHeight="1" thickTop="1" thickBot="1">
      <c r="B2366" s="32" t="s">
        <v/>
      </c>
      <c r="C2366" s="23" t="s">
        <v/>
      </c>
      <c r="D2366" s="23" t="s">
        <v>8622</v>
      </c>
      <c r="E2366" s="32">
        <v/>
      </c>
      <c r="F2366" s="33">
        <v/>
      </c>
      <c r="G2366" s="34">
        <v/>
      </c>
      <c r="H2366" s="35">
        <v/>
      </c>
      <c r="I2366" s="36">
        <f/>
        <v/>
      </c>
      <c r="J2366" s="32">
        <v/>
      </c>
      <c r="K2366" s="32">
        <f/>
        <v/>
      </c>
      <c r="L2366" s="32" t="s">
        <v/>
      </c>
      <c r="M2366" s="32" t="s">
        <v/>
      </c>
      <c r="N2366" s="32" t="s">
        <v/>
      </c>
      <!--$VAR_NUOVA_CELLA_PREZZI$-->
    </row>
    <row r="2367" spans="1:16" ht="10.5" customHeight="1" thickTop="1" thickBot="1">
      <c r="B2367" s="32" t="s">
        <v/>
      </c>
      <c r="C2367" s="23" t="s">
        <v/>
      </c>
      <c r="D2367" s="23" t="s">
        <v>8623</v>
      </c>
      <c r="E2367" s="32">
        <v>2.00</v>
      </c>
      <c r="F2367" s="33">
        <v>2.00</v>
      </c>
      <c r="G2367" s="34">
        <v/>
      </c>
      <c r="H2367" s="35">
        <v/>
      </c>
      <c r="I2367" s="36">
        <f>ROUND(PRODUCT(E2367:H2367),2)</f>
        <v>4.00</v>
      </c>
      <c r="J2367" s="32">
        <v/>
      </c>
      <c r="K2367" s="32">
        <f/>
        <v/>
      </c>
      <c r="L2367" s="32" t="s">
        <v/>
      </c>
      <c r="M2367" s="32" t="s">
        <v/>
      </c>
      <c r="N2367" s="32" t="s">
        <v/>
      </c>
      <!--$VAR_NUOVA_CELLA_PREZZI$-->
    </row>
    <row r="2368" spans="1:16" ht="10.5" customHeight="1" thickTop="1" thickBot="1">
      <c r="B2368" s="32" t="s">
        <v/>
      </c>
      <c r="C2368" s="23" t="s">
        <v/>
      </c>
      <c r="D2368" s="32" t="s">
        <v/>
      </c>
      <c r="E2368" s="32">
        <v/>
      </c>
      <c r="F2368" s="33">
        <v/>
      </c>
      <c r="G2368" s="34">
        <v/>
      </c>
      <c r="H2368" s="35">
        <v/>
      </c>
      <c r="I2368" s="36">
        <f/>
        <v/>
      </c>
      <c r="J2368" s="32">
        <v/>
      </c>
      <c r="K2368" s="32">
        <f/>
        <v/>
      </c>
      <c r="L2368" s="32" t="s">
        <v/>
      </c>
      <c r="M2368" s="32" t="s">
        <v/>
      </c>
      <c r="N2368" s="32" t="s">
        <v>8630</v>
      </c>
      <!--$VAR_NUOVA_CELLA_PREZZI$-->
    </row>
    <row r="2369" spans="1:16" ht="10.5" customHeight="1" thickTop="1" thickBot="1">
      <c r="B2369" s="32" t="s">
        <v/>
      </c>
      <c r="C2369" s="23" t="s">
        <v/>
      </c>
      <c r="D2369" s="32" t="s">
        <v>8631</v>
      </c>
      <c r="E2369" s="32">
        <v/>
      </c>
      <c r="F2369" s="33">
        <v/>
      </c>
      <c r="G2369" s="34">
        <v/>
      </c>
      <c r="H2369" s="35">
        <v/>
      </c>
      <c r="I2369" s="36">
        <f>ROUND(SUM(I2366:I2368),2)</f>
        <v>4.00</v>
      </c>
      <c r="J2369" s="32">
        <v>216.02</v>
      </c>
      <c r="K2369" s="32">
        <f>ROUND(PRODUCT(I2369:J2369),2)</f>
        <v>864.08</v>
      </c>
      <c r="L2369" s="32" t="s">
        <v/>
      </c>
      <c r="M2369" s="32" t="s">
        <v/>
      </c>
      <c r="N2369" s="32" t="s">
        <v/>
      </c>
      <!--$VAR_NUOVA_CELLA_PREZZI$-->
    </row>
    <row r="2370" spans="1:16" ht="10.5" customHeight="1" thickTop="1" thickBot="1">
      <c r="B2370" s="32" t="s">
        <v/>
      </c>
      <c r="C2370" s="23" t="s">
        <v/>
      </c>
      <c r="D2370" s="32" t="s">
        <v>8637</v>
      </c>
      <c r="E2370" s="32">
        <v/>
      </c>
      <c r="F2370" s="33">
        <v/>
      </c>
      <c r="G2370" s="34">
        <v/>
      </c>
      <c r="H2370" s="35">
        <v/>
      </c>
      <c r="I2370" s="36">
        <f/>
        <v/>
      </c>
      <c r="J2370" s="32">
        <v/>
      </c>
      <c r="K2370" s="32">
        <f/>
        <v/>
      </c>
      <c r="L2370" s="32" t="s">
        <v/>
      </c>
      <c r="M2370" s="32" t="s">
        <v/>
      </c>
      <c r="N2370" s="32" t="s">
        <v/>
      </c>
      <!--$VAR_NUOVA_CELLA_PREZZI$-->
    </row>
    <row r="2371" spans="1:16" ht="60.6666666666667" customHeight="1" thickTop="1" thickBot="1">
      <c r="B2371" s="32" t="s">
        <v>8638</v>
      </c>
      <c r="C2371" s="23" t="s">
        <v>8639</v>
      </c>
      <c r="D2371" s="62" t="s">
        <v>8640</v>
      </c>
      <c r="E2371" s="32">
        <v/>
      </c>
      <c r="F2371" s="33">
        <v/>
      </c>
      <c r="G2371" s="34">
        <v/>
      </c>
      <c r="H2371" s="35">
        <v/>
      </c>
      <c r="I2371" s="36">
        <f/>
        <v/>
      </c>
      <c r="J2371" s="32">
        <v/>
      </c>
      <c r="K2371" s="32">
        <f/>
        <v/>
      </c>
      <c r="L2371" s="32" t="s">
        <v/>
      </c>
      <c r="M2371" s="32" t="s">
        <v/>
      </c>
      <c r="N2371" s="32" t="s">
        <v/>
      </c>
      <!--$VAR_NUOVA_CELLA_PREZZI$-->
    </row>
    <row r="2372" spans="1:16" ht="10.5" customHeight="1" thickTop="1" thickBot="1">
      <c r="B2372" s="32" t="s">
        <v/>
      </c>
      <c r="C2372" s="23" t="s">
        <v/>
      </c>
      <c r="D2372" s="23" t="s">
        <v>8641</v>
      </c>
      <c r="E2372" s="32">
        <v/>
      </c>
      <c r="F2372" s="33">
        <v/>
      </c>
      <c r="G2372" s="34">
        <v/>
      </c>
      <c r="H2372" s="35">
        <v/>
      </c>
      <c r="I2372" s="36">
        <f/>
        <v/>
      </c>
      <c r="J2372" s="32">
        <v/>
      </c>
      <c r="K2372" s="32">
        <f/>
        <v/>
      </c>
      <c r="L2372" s="32" t="s">
        <v/>
      </c>
      <c r="M2372" s="32" t="s">
        <v/>
      </c>
      <c r="N2372" s="32" t="s">
        <v/>
      </c>
      <!--$VAR_NUOVA_CELLA_PREZZI$-->
    </row>
    <row r="2373" spans="1:16" ht="10.5" customHeight="1" thickTop="1" thickBot="1">
      <c r="B2373" s="32" t="s">
        <v/>
      </c>
      <c r="C2373" s="23" t="s">
        <v/>
      </c>
      <c r="D2373" s="23" t="s">
        <v>8642</v>
      </c>
      <c r="E2373" s="32">
        <v>1.50</v>
      </c>
      <c r="F2373" s="33">
        <v>2.00</v>
      </c>
      <c r="G2373" s="34">
        <v/>
      </c>
      <c r="H2373" s="35">
        <v/>
      </c>
      <c r="I2373" s="36">
        <f>ROUND(PRODUCT(E2373:H2373),2)</f>
        <v>3.00</v>
      </c>
      <c r="J2373" s="32">
        <v/>
      </c>
      <c r="K2373" s="32">
        <f/>
        <v/>
      </c>
      <c r="L2373" s="32" t="s">
        <v/>
      </c>
      <c r="M2373" s="32" t="s">
        <v/>
      </c>
      <c r="N2373" s="32" t="s">
        <v/>
      </c>
      <!--$VAR_NUOVA_CELLA_PREZZI$-->
    </row>
    <row r="2374" spans="1:16" ht="10.5" customHeight="1" thickTop="1" thickBot="1">
      <c r="B2374" s="32" t="s">
        <v/>
      </c>
      <c r="C2374" s="23" t="s">
        <v/>
      </c>
      <c r="D2374" s="32" t="s">
        <v/>
      </c>
      <c r="E2374" s="32">
        <v/>
      </c>
      <c r="F2374" s="33">
        <v/>
      </c>
      <c r="G2374" s="34">
        <v/>
      </c>
      <c r="H2374" s="35">
        <v/>
      </c>
      <c r="I2374" s="36">
        <f/>
        <v/>
      </c>
      <c r="J2374" s="32">
        <v/>
      </c>
      <c r="K2374" s="32">
        <f/>
        <v/>
      </c>
      <c r="L2374" s="32" t="s">
        <v/>
      </c>
      <c r="M2374" s="32" t="s">
        <v/>
      </c>
      <c r="N2374" s="32" t="s">
        <v>8649</v>
      </c>
      <!--$VAR_NUOVA_CELLA_PREZZI$-->
    </row>
    <row r="2375" spans="1:16" ht="10.5" customHeight="1" thickTop="1" thickBot="1">
      <c r="B2375" s="32" t="s">
        <v/>
      </c>
      <c r="C2375" s="23" t="s">
        <v/>
      </c>
      <c r="D2375" s="32" t="s">
        <v>8650</v>
      </c>
      <c r="E2375" s="32">
        <v/>
      </c>
      <c r="F2375" s="33">
        <v/>
      </c>
      <c r="G2375" s="34">
        <v/>
      </c>
      <c r="H2375" s="35">
        <v/>
      </c>
      <c r="I2375" s="36">
        <f>ROUND(SUM(I2372:I2374),2)</f>
        <v>3.00</v>
      </c>
      <c r="J2375" s="32">
        <v>942.24</v>
      </c>
      <c r="K2375" s="32">
        <f>ROUND(PRODUCT(I2375:J2375),2)</f>
        <v>2826.72</v>
      </c>
      <c r="L2375" s="32" t="s">
        <v/>
      </c>
      <c r="M2375" s="32" t="s">
        <v/>
      </c>
      <c r="N2375" s="32" t="s">
        <v/>
      </c>
      <!--$VAR_NUOVA_CELLA_PREZZI$-->
    </row>
    <row r="2376" spans="1:16" ht="10.5" customHeight="1" thickTop="1" thickBot="1">
      <c r="B2376" s="32" t="s">
        <v/>
      </c>
      <c r="C2376" s="23" t="s">
        <v/>
      </c>
      <c r="D2376" s="32" t="s">
        <v>8656</v>
      </c>
      <c r="E2376" s="32">
        <v/>
      </c>
      <c r="F2376" s="33">
        <v/>
      </c>
      <c r="G2376" s="34">
        <v/>
      </c>
      <c r="H2376" s="35">
        <v/>
      </c>
      <c r="I2376" s="36">
        <f/>
        <v/>
      </c>
      <c r="J2376" s="32">
        <v/>
      </c>
      <c r="K2376" s="32">
        <f/>
        <v/>
      </c>
      <c r="L2376" s="32" t="s">
        <v/>
      </c>
      <c r="M2376" s="32" t="s">
        <v/>
      </c>
      <c r="N2376" s="32" t="s">
        <v/>
      </c>
      <!--$VAR_NUOVA_CELLA_PREZZI$-->
    </row>
    <row r="2377" spans="1:16" ht="39" customHeight="1" thickTop="1" thickBot="1">
      <c r="B2377" s="32" t="s">
        <v>8657</v>
      </c>
      <c r="C2377" s="23" t="s">
        <v>8658</v>
      </c>
      <c r="D2377" s="62" t="s">
        <v>8659</v>
      </c>
      <c r="E2377" s="32">
        <v/>
      </c>
      <c r="F2377" s="33">
        <v/>
      </c>
      <c r="G2377" s="34">
        <v/>
      </c>
      <c r="H2377" s="35">
        <v/>
      </c>
      <c r="I2377" s="36">
        <f/>
        <v/>
      </c>
      <c r="J2377" s="32">
        <v/>
      </c>
      <c r="K2377" s="32">
        <f/>
        <v/>
      </c>
      <c r="L2377" s="32" t="s">
        <v/>
      </c>
      <c r="M2377" s="32" t="s">
        <v/>
      </c>
      <c r="N2377" s="32" t="s">
        <v/>
      </c>
      <!--$VAR_NUOVA_CELLA_PREZZI$-->
    </row>
    <row r="2378" spans="1:16" ht="10.5" customHeight="1" thickTop="1" thickBot="1">
      <c r="B2378" s="32" t="s">
        <v/>
      </c>
      <c r="C2378" s="23" t="s">
        <v/>
      </c>
      <c r="D2378" s="23" t="s">
        <v>8660</v>
      </c>
      <c r="E2378" s="32">
        <v/>
      </c>
      <c r="F2378" s="33">
        <v/>
      </c>
      <c r="G2378" s="34">
        <v/>
      </c>
      <c r="H2378" s="35">
        <v/>
      </c>
      <c r="I2378" s="36">
        <f/>
        <v/>
      </c>
      <c r="J2378" s="32">
        <v/>
      </c>
      <c r="K2378" s="32">
        <f/>
        <v/>
      </c>
      <c r="L2378" s="32" t="s">
        <v/>
      </c>
      <c r="M2378" s="32" t="s">
        <v/>
      </c>
      <c r="N2378" s="32" t="s">
        <v/>
      </c>
      <!--$VAR_NUOVA_CELLA_PREZZI$-->
    </row>
    <row r="2379" spans="1:16" ht="10.5" customHeight="1" thickTop="1" thickBot="1">
      <c r="B2379" s="32" t="s">
        <v/>
      </c>
      <c r="C2379" s="23" t="s">
        <v/>
      </c>
      <c r="D2379" s="23" t="s">
        <v>8661</v>
      </c>
      <c r="E2379" s="32">
        <v/>
      </c>
      <c r="F2379" s="33">
        <v>330.00</v>
      </c>
      <c r="G2379" s="34">
        <v/>
      </c>
      <c r="H2379" s="35">
        <v/>
      </c>
      <c r="I2379" s="36">
        <f>ROUND(PRODUCT(E2379:H2379),2)</f>
        <v>330.00</v>
      </c>
      <c r="J2379" s="32">
        <v/>
      </c>
      <c r="K2379" s="32">
        <f/>
        <v/>
      </c>
      <c r="L2379" s="32" t="s">
        <v/>
      </c>
      <c r="M2379" s="32" t="s">
        <v/>
      </c>
      <c r="N2379" s="32" t="s">
        <v/>
      </c>
      <!--$VAR_NUOVA_CELLA_PREZZI$-->
    </row>
    <row r="2380" spans="1:16" ht="10.5" customHeight="1" thickTop="1" thickBot="1">
      <c r="B2380" s="32" t="s">
        <v/>
      </c>
      <c r="C2380" s="23" t="s">
        <v/>
      </c>
      <c r="D2380" s="32" t="s">
        <v/>
      </c>
      <c r="E2380" s="32">
        <v/>
      </c>
      <c r="F2380" s="33">
        <v/>
      </c>
      <c r="G2380" s="34">
        <v/>
      </c>
      <c r="H2380" s="35">
        <v/>
      </c>
      <c r="I2380" s="36">
        <f/>
        <v/>
      </c>
      <c r="J2380" s="32">
        <v/>
      </c>
      <c r="K2380" s="32">
        <f/>
        <v/>
      </c>
      <c r="L2380" s="32" t="s">
        <v/>
      </c>
      <c r="M2380" s="32" t="s">
        <v/>
      </c>
      <c r="N2380" s="32" t="s">
        <v>8668</v>
      </c>
      <!--$VAR_NUOVA_CELLA_PREZZI$-->
    </row>
    <row r="2381" spans="1:16" ht="10.5" customHeight="1" thickTop="1" thickBot="1">
      <c r="B2381" s="32" t="s">
        <v/>
      </c>
      <c r="C2381" s="23" t="s">
        <v/>
      </c>
      <c r="D2381" s="32" t="s">
        <v>8669</v>
      </c>
      <c r="E2381" s="32">
        <v/>
      </c>
      <c r="F2381" s="33">
        <v/>
      </c>
      <c r="G2381" s="34">
        <v/>
      </c>
      <c r="H2381" s="35">
        <v/>
      </c>
      <c r="I2381" s="36">
        <f>ROUND(SUM(I2378:I2380),2)</f>
        <v>330.00</v>
      </c>
      <c r="J2381" s="32">
        <v>25.29</v>
      </c>
      <c r="K2381" s="32">
        <f>ROUND(PRODUCT(I2381:J2381),2)</f>
        <v>8345.70</v>
      </c>
      <c r="L2381" s="32" t="s">
        <v/>
      </c>
      <c r="M2381" s="32" t="s">
        <v/>
      </c>
      <c r="N2381" s="32" t="s">
        <v/>
      </c>
      <!--$VAR_NUOVA_CELLA_PREZZI$-->
    </row>
    <row r="2382" spans="1:16" ht="10.5" customHeight="1" thickTop="1" thickBot="1">
      <c r="B2382" s="32" t="s">
        <v/>
      </c>
      <c r="C2382" s="23" t="s">
        <v/>
      </c>
      <c r="D2382" s="32" t="s">
        <v>8675</v>
      </c>
      <c r="E2382" s="32">
        <v/>
      </c>
      <c r="F2382" s="33">
        <v/>
      </c>
      <c r="G2382" s="34">
        <v/>
      </c>
      <c r="H2382" s="35">
        <v/>
      </c>
      <c r="I2382" s="36">
        <f/>
        <v/>
      </c>
      <c r="J2382" s="32">
        <v/>
      </c>
      <c r="K2382" s="32">
        <f/>
        <v/>
      </c>
      <c r="L2382" s="32" t="s">
        <v/>
      </c>
      <c r="M2382" s="32" t="s">
        <v/>
      </c>
      <c r="N2382" s="32" t="s">
        <v/>
      </c>
      <!--$VAR_NUOVA_CELLA_PREZZI$-->
    </row>
    <row r="2383" spans="1:16" ht="102.5" customHeight="1" thickTop="1" thickBot="1">
      <c r="B2383" s="32" t="s">
        <v>8676</v>
      </c>
      <c r="C2383" s="23" t="s">
        <v>8677</v>
      </c>
      <c r="D2383" s="62" t="s">
        <v>8678</v>
      </c>
      <c r="E2383" s="32">
        <v/>
      </c>
      <c r="F2383" s="33">
        <v/>
      </c>
      <c r="G2383" s="34">
        <v/>
      </c>
      <c r="H2383" s="35">
        <v/>
      </c>
      <c r="I2383" s="36">
        <f/>
        <v/>
      </c>
      <c r="J2383" s="32">
        <v/>
      </c>
      <c r="K2383" s="32">
        <f/>
        <v/>
      </c>
      <c r="L2383" s="32" t="s">
        <v/>
      </c>
      <c r="M2383" s="32" t="s">
        <v/>
      </c>
      <c r="N2383" s="32" t="s">
        <v/>
      </c>
      <!--$VAR_NUOVA_CELLA_PREZZI$-->
    </row>
    <row r="2384" spans="1:16" ht="10.5" customHeight="1" thickTop="1" thickBot="1">
      <c r="B2384" s="32" t="s">
        <v/>
      </c>
      <c r="C2384" s="23" t="s">
        <v/>
      </c>
      <c r="D2384" s="23" t="s">
        <v>8679</v>
      </c>
      <c r="E2384" s="32">
        <v/>
      </c>
      <c r="F2384" s="33">
        <v/>
      </c>
      <c r="G2384" s="34">
        <v/>
      </c>
      <c r="H2384" s="35">
        <v/>
      </c>
      <c r="I2384" s="36">
        <f/>
        <v/>
      </c>
      <c r="J2384" s="32">
        <v/>
      </c>
      <c r="K2384" s="32">
        <f/>
        <v/>
      </c>
      <c r="L2384" s="32" t="s">
        <v/>
      </c>
      <c r="M2384" s="32" t="s">
        <v/>
      </c>
      <c r="N2384" s="32" t="s">
        <v/>
      </c>
      <!--$VAR_NUOVA_CELLA_PREZZI$-->
    </row>
    <row r="2385" spans="1:16" ht="10.5" customHeight="1" thickTop="1" thickBot="1">
      <c r="B2385" s="32" t="s">
        <v/>
      </c>
      <c r="C2385" s="23" t="s">
        <v/>
      </c>
      <c r="D2385" s="23" t="s">
        <v>8680</v>
      </c>
      <c r="E2385" s="32">
        <v/>
      </c>
      <c r="F2385" s="33">
        <v>1200.00</v>
      </c>
      <c r="G2385" s="34">
        <v>0.400</v>
      </c>
      <c r="H2385" s="35">
        <v>0.400</v>
      </c>
      <c r="I2385" s="36">
        <f>ROUND(PRODUCT(E2385:H2385),2)</f>
        <v>192.00</v>
      </c>
      <c r="J2385" s="32">
        <v/>
      </c>
      <c r="K2385" s="32">
        <f/>
        <v/>
      </c>
      <c r="L2385" s="32" t="s">
        <v/>
      </c>
      <c r="M2385" s="32" t="s">
        <v/>
      </c>
      <c r="N2385" s="32" t="s">
        <v/>
      </c>
      <!--$VAR_NUOVA_CELLA_PREZZI$-->
    </row>
    <row r="2386" spans="1:16" ht="10.5" customHeight="1" thickTop="1" thickBot="1">
      <c r="B2386" s="32" t="s">
        <v/>
      </c>
      <c r="C2386" s="23" t="s">
        <v/>
      </c>
      <c r="D2386" s="32" t="s">
        <v/>
      </c>
      <c r="E2386" s="32">
        <v/>
      </c>
      <c r="F2386" s="33">
        <v/>
      </c>
      <c r="G2386" s="34">
        <v/>
      </c>
      <c r="H2386" s="35">
        <v/>
      </c>
      <c r="I2386" s="36">
        <f/>
        <v/>
      </c>
      <c r="J2386" s="32">
        <v/>
      </c>
      <c r="K2386" s="32">
        <f/>
        <v/>
      </c>
      <c r="L2386" s="32" t="s">
        <v/>
      </c>
      <c r="M2386" s="32" t="s">
        <v/>
      </c>
      <c r="N2386" s="32" t="s">
        <v>8687</v>
      </c>
      <!--$VAR_NUOVA_CELLA_PREZZI$-->
    </row>
    <row r="2387" spans="1:16" ht="10.5" customHeight="1" thickTop="1" thickBot="1">
      <c r="B2387" s="32" t="s">
        <v/>
      </c>
      <c r="C2387" s="23" t="s">
        <v/>
      </c>
      <c r="D2387" s="32" t="s">
        <v>8688</v>
      </c>
      <c r="E2387" s="32">
        <v/>
      </c>
      <c r="F2387" s="33">
        <v/>
      </c>
      <c r="G2387" s="34">
        <v/>
      </c>
      <c r="H2387" s="35">
        <v/>
      </c>
      <c r="I2387" s="36">
        <f>ROUND(SUM(I2384:I2386),2)</f>
        <v>192.00</v>
      </c>
      <c r="J2387" s="32">
        <v>11.19</v>
      </c>
      <c r="K2387" s="32">
        <f>ROUND(PRODUCT(I2387:J2387),2)</f>
        <v>2148.48</v>
      </c>
      <c r="L2387" s="32" t="s">
        <v/>
      </c>
      <c r="M2387" s="32" t="s">
        <v/>
      </c>
      <c r="N2387" s="32" t="s">
        <v/>
      </c>
      <!--$VAR_NUOVA_CELLA_PREZZI$-->
    </row>
    <row r="2388" spans="1:16" ht="10.5" customHeight="1" thickTop="1" thickBot="1">
      <c r="B2388" s="32" t="s">
        <v/>
      </c>
      <c r="C2388" s="23" t="s">
        <v/>
      </c>
      <c r="D2388" s="32" t="s">
        <v>8694</v>
      </c>
      <c r="E2388" s="32">
        <v/>
      </c>
      <c r="F2388" s="33">
        <v/>
      </c>
      <c r="G2388" s="34">
        <v/>
      </c>
      <c r="H2388" s="35">
        <v/>
      </c>
      <c r="I2388" s="36">
        <f/>
        <v/>
      </c>
      <c r="J2388" s="32">
        <v/>
      </c>
      <c r="K2388" s="32">
        <f/>
        <v/>
      </c>
      <c r="L2388" s="32" t="s">
        <v/>
      </c>
      <c r="M2388" s="32" t="s">
        <v/>
      </c>
      <c r="N2388" s="32" t="s">
        <v/>
      </c>
      <!--$VAR_NUOVA_CELLA_PREZZI$-->
    </row>
    <row r="2389" spans="1:16" ht="59.1666666666667" customHeight="1" thickTop="1" thickBot="1">
      <c r="B2389" s="32" t="s">
        <v>8695</v>
      </c>
      <c r="C2389" s="23" t="s">
        <v>8696</v>
      </c>
      <c r="D2389" s="62" t="s">
        <v>8697</v>
      </c>
      <c r="E2389" s="32">
        <v/>
      </c>
      <c r="F2389" s="33">
        <v/>
      </c>
      <c r="G2389" s="34">
        <v/>
      </c>
      <c r="H2389" s="35">
        <v/>
      </c>
      <c r="I2389" s="36">
        <f/>
        <v/>
      </c>
      <c r="J2389" s="32">
        <v/>
      </c>
      <c r="K2389" s="32">
        <f/>
        <v/>
      </c>
      <c r="L2389" s="32" t="s">
        <v/>
      </c>
      <c r="M2389" s="32" t="s">
        <v/>
      </c>
      <c r="N2389" s="32" t="s">
        <v/>
      </c>
      <!--$VAR_NUOVA_CELLA_PREZZI$-->
    </row>
    <row r="2390" spans="1:16" ht="10.5" customHeight="1" thickTop="1" thickBot="1">
      <c r="B2390" s="32" t="s">
        <v/>
      </c>
      <c r="C2390" s="23" t="s">
        <v/>
      </c>
      <c r="D2390" s="23" t="s">
        <v>8698</v>
      </c>
      <c r="E2390" s="32">
        <v/>
      </c>
      <c r="F2390" s="33">
        <v/>
      </c>
      <c r="G2390" s="34">
        <v/>
      </c>
      <c r="H2390" s="35">
        <v/>
      </c>
      <c r="I2390" s="36">
        <f/>
        <v/>
      </c>
      <c r="J2390" s="32">
        <v/>
      </c>
      <c r="K2390" s="32">
        <f/>
        <v/>
      </c>
      <c r="L2390" s="32" t="s">
        <v/>
      </c>
      <c r="M2390" s="32" t="s">
        <v/>
      </c>
      <c r="N2390" s="32" t="s">
        <v/>
      </c>
      <!--$VAR_NUOVA_CELLA_PREZZI$-->
    </row>
    <row r="2391" spans="1:16" ht="10.5" customHeight="1" thickTop="1" thickBot="1">
      <c r="B2391" s="32" t="s">
        <v/>
      </c>
      <c r="C2391" s="23" t="s">
        <v/>
      </c>
      <c r="D2391" s="23" t="s">
        <v>8699</v>
      </c>
      <c r="E2391" s="32">
        <v/>
      </c>
      <c r="F2391" s="33">
        <v>1200.00</v>
      </c>
      <c r="G2391" s="34">
        <v>0.400</v>
      </c>
      <c r="H2391" s="35">
        <v>0.400</v>
      </c>
      <c r="I2391" s="36">
        <f>ROUND(PRODUCT(E2391:H2391),2)</f>
        <v>192.00</v>
      </c>
      <c r="J2391" s="32">
        <v/>
      </c>
      <c r="K2391" s="32">
        <f/>
        <v/>
      </c>
      <c r="L2391" s="32" t="s">
        <v/>
      </c>
      <c r="M2391" s="32" t="s">
        <v/>
      </c>
      <c r="N2391" s="32" t="s">
        <v/>
      </c>
      <!--$VAR_NUOVA_CELLA_PREZZI$-->
    </row>
    <row r="2392" spans="1:16" ht="10.5" customHeight="1" thickTop="1" thickBot="1">
      <c r="B2392" s="32" t="s">
        <v/>
      </c>
      <c r="C2392" s="23" t="s">
        <v/>
      </c>
      <c r="D2392" s="32" t="s">
        <v/>
      </c>
      <c r="E2392" s="32">
        <v/>
      </c>
      <c r="F2392" s="33">
        <v/>
      </c>
      <c r="G2392" s="34">
        <v/>
      </c>
      <c r="H2392" s="35">
        <v/>
      </c>
      <c r="I2392" s="36">
        <f/>
        <v/>
      </c>
      <c r="J2392" s="32">
        <v/>
      </c>
      <c r="K2392" s="32">
        <f/>
        <v/>
      </c>
      <c r="L2392" s="32" t="s">
        <v/>
      </c>
      <c r="M2392" s="32" t="s">
        <v/>
      </c>
      <c r="N2392" s="32" t="s">
        <v>8706</v>
      </c>
      <!--$VAR_NUOVA_CELLA_PREZZI$-->
    </row>
    <row r="2393" spans="1:16" ht="10.5" customHeight="1" thickTop="1" thickBot="1">
      <c r="B2393" s="32" t="s">
        <v/>
      </c>
      <c r="C2393" s="23" t="s">
        <v/>
      </c>
      <c r="D2393" s="32" t="s">
        <v>8707</v>
      </c>
      <c r="E2393" s="32">
        <v/>
      </c>
      <c r="F2393" s="33">
        <v/>
      </c>
      <c r="G2393" s="34">
        <v/>
      </c>
      <c r="H2393" s="35">
        <v/>
      </c>
      <c r="I2393" s="36">
        <f>ROUND(SUM(I2390:I2392),2)</f>
        <v>192.00</v>
      </c>
      <c r="J2393" s="32">
        <v>3.58</v>
      </c>
      <c r="K2393" s="32">
        <f>ROUND(PRODUCT(I2393:J2393),2)</f>
        <v>687.36</v>
      </c>
      <c r="L2393" s="32" t="s">
        <v/>
      </c>
      <c r="M2393" s="32" t="s">
        <v/>
      </c>
      <c r="N2393" s="32" t="s">
        <v/>
      </c>
      <!--$VAR_NUOVA_CELLA_PREZZI$-->
    </row>
    <row r="2394" spans="1:16" ht="10.5" customHeight="1" thickTop="1" thickBot="1">
      <c r="B2394" s="32" t="s">
        <v/>
      </c>
      <c r="C2394" s="23" t="s">
        <v/>
      </c>
      <c r="D2394" s="32" t="s">
        <v>8713</v>
      </c>
      <c r="E2394" s="32">
        <v/>
      </c>
      <c r="F2394" s="33">
        <v/>
      </c>
      <c r="G2394" s="34">
        <v/>
      </c>
      <c r="H2394" s="35">
        <v/>
      </c>
      <c r="I2394" s="36">
        <f/>
        <v/>
      </c>
      <c r="J2394" s="32">
        <v/>
      </c>
      <c r="K2394" s="32">
        <f/>
        <v/>
      </c>
      <c r="L2394" s="32" t="s">
        <v/>
      </c>
      <c r="M2394" s="32" t="s">
        <v/>
      </c>
      <c r="N2394" s="32" t="s">
        <v/>
      </c>
      <!--$VAR_NUOVA_CELLA_PREZZI$-->
    </row>
    <row r="2395" spans="1:16" ht="43.8333333333333" customHeight="1" thickTop="1" thickBot="1">
      <c r="B2395" s="32" t="s">
        <v>8714</v>
      </c>
      <c r="C2395" s="23" t="s">
        <v>8715</v>
      </c>
      <c r="D2395" s="62" t="s">
        <v>8716</v>
      </c>
      <c r="E2395" s="32">
        <v/>
      </c>
      <c r="F2395" s="33">
        <v/>
      </c>
      <c r="G2395" s="34">
        <v/>
      </c>
      <c r="H2395" s="35">
        <v/>
      </c>
      <c r="I2395" s="36">
        <f/>
        <v/>
      </c>
      <c r="J2395" s="32">
        <v/>
      </c>
      <c r="K2395" s="32">
        <f/>
        <v/>
      </c>
      <c r="L2395" s="32" t="s">
        <v/>
      </c>
      <c r="M2395" s="32" t="s">
        <v/>
      </c>
      <c r="N2395" s="32" t="s">
        <v/>
      </c>
      <!--$VAR_NUOVA_CELLA_PREZZI$-->
    </row>
    <row r="2396" spans="1:16" ht="10.5" customHeight="1" thickTop="1" thickBot="1">
      <c r="B2396" s="32" t="s">
        <v/>
      </c>
      <c r="C2396" s="23" t="s">
        <v/>
      </c>
      <c r="D2396" s="23" t="s">
        <v>8717</v>
      </c>
      <c r="E2396" s="32">
        <v/>
      </c>
      <c r="F2396" s="33">
        <v/>
      </c>
      <c r="G2396" s="34">
        <v/>
      </c>
      <c r="H2396" s="35">
        <v/>
      </c>
      <c r="I2396" s="36">
        <f/>
        <v/>
      </c>
      <c r="J2396" s="32">
        <v/>
      </c>
      <c r="K2396" s="32">
        <f/>
        <v/>
      </c>
      <c r="L2396" s="32" t="s">
        <v/>
      </c>
      <c r="M2396" s="32" t="s">
        <v/>
      </c>
      <c r="N2396" s="32" t="s">
        <v/>
      </c>
      <!--$VAR_NUOVA_CELLA_PREZZI$-->
    </row>
    <row r="2397" spans="1:16" ht="10.5" customHeight="1" thickTop="1" thickBot="1">
      <c r="B2397" s="32" t="s">
        <v/>
      </c>
      <c r="C2397" s="23" t="s">
        <v/>
      </c>
      <c r="D2397" s="23" t="s">
        <v>8718</v>
      </c>
      <c r="E2397" s="32">
        <v/>
      </c>
      <c r="F2397" s="33">
        <v>1200.00</v>
      </c>
      <c r="G2397" s="34">
        <v/>
      </c>
      <c r="H2397" s="35">
        <v/>
      </c>
      <c r="I2397" s="36">
        <f>ROUND(PRODUCT(E2397:H2397),2)</f>
        <v>1200.00</v>
      </c>
      <c r="J2397" s="32">
        <v/>
      </c>
      <c r="K2397" s="32">
        <f/>
        <v/>
      </c>
      <c r="L2397" s="32" t="s">
        <v/>
      </c>
      <c r="M2397" s="32" t="s">
        <v/>
      </c>
      <c r="N2397" s="32" t="s">
        <v/>
      </c>
      <!--$VAR_NUOVA_CELLA_PREZZI$-->
    </row>
    <row r="2398" spans="1:16" ht="10.5" customHeight="1" thickTop="1" thickBot="1">
      <c r="B2398" s="32" t="s">
        <v/>
      </c>
      <c r="C2398" s="23" t="s">
        <v/>
      </c>
      <c r="D2398" s="32" t="s">
        <v/>
      </c>
      <c r="E2398" s="32">
        <v/>
      </c>
      <c r="F2398" s="33">
        <v/>
      </c>
      <c r="G2398" s="34">
        <v/>
      </c>
      <c r="H2398" s="35">
        <v/>
      </c>
      <c r="I2398" s="36">
        <f/>
        <v/>
      </c>
      <c r="J2398" s="32">
        <v/>
      </c>
      <c r="K2398" s="32">
        <f/>
        <v/>
      </c>
      <c r="L2398" s="32" t="s">
        <v/>
      </c>
      <c r="M2398" s="32" t="s">
        <v/>
      </c>
      <c r="N2398" s="32" t="s">
        <v>8725</v>
      </c>
      <!--$VAR_NUOVA_CELLA_PREZZI$-->
    </row>
    <row r="2399" spans="1:16" ht="10.5" customHeight="1" thickTop="1" thickBot="1">
      <c r="B2399" s="32" t="s">
        <v/>
      </c>
      <c r="C2399" s="23" t="s">
        <v/>
      </c>
      <c r="D2399" s="32" t="s">
        <v>8726</v>
      </c>
      <c r="E2399" s="32">
        <v/>
      </c>
      <c r="F2399" s="33">
        <v/>
      </c>
      <c r="G2399" s="34">
        <v/>
      </c>
      <c r="H2399" s="35">
        <v/>
      </c>
      <c r="I2399" s="36">
        <f>ROUND(SUM(I2396:I2398),2)</f>
        <v>1200.00</v>
      </c>
      <c r="J2399" s="32">
        <v>14.75</v>
      </c>
      <c r="K2399" s="32">
        <f>ROUND(PRODUCT(I2399:J2399),2)</f>
        <v>17700.00</v>
      </c>
      <c r="L2399" s="32" t="s">
        <v/>
      </c>
      <c r="M2399" s="32" t="s">
        <v/>
      </c>
      <c r="N2399" s="32" t="s">
        <v/>
      </c>
      <!--$VAR_NUOVA_CELLA_PREZZI$-->
    </row>
    <row r="2400" spans="1:16" ht="10.5" customHeight="1" thickTop="1" thickBot="1">
      <c r="B2400" s="32" t="s">
        <v/>
      </c>
      <c r="C2400" s="23" t="s">
        <v/>
      </c>
      <c r="D2400" s="32" t="s">
        <v>8732</v>
      </c>
      <c r="E2400" s="32">
        <v/>
      </c>
      <c r="F2400" s="33">
        <v/>
      </c>
      <c r="G2400" s="34">
        <v/>
      </c>
      <c r="H2400" s="35">
        <v/>
      </c>
      <c r="I2400" s="36">
        <f/>
        <v/>
      </c>
      <c r="J2400" s="32">
        <v/>
      </c>
      <c r="K2400" s="32">
        <f/>
        <v/>
      </c>
      <c r="L2400" s="32" t="s">
        <v/>
      </c>
      <c r="M2400" s="32" t="s">
        <v/>
      </c>
      <c r="N2400" s="32" t="s">
        <v/>
      </c>
      <!--$VAR_NUOVA_CELLA_PREZZI$-->
    </row>
    <row r="2401" spans="1:16" ht="19.3333333333333" customHeight="1" thickTop="1" thickBot="1">
      <c r="B2401" s="32" t="s">
        <v>8733</v>
      </c>
      <c r="C2401" s="23" t="s">
        <v>8734</v>
      </c>
      <c r="D2401" s="62" t="s">
        <v>8735</v>
      </c>
      <c r="E2401" s="32">
        <v/>
      </c>
      <c r="F2401" s="33">
        <v/>
      </c>
      <c r="G2401" s="34">
        <v/>
      </c>
      <c r="H2401" s="35">
        <v/>
      </c>
      <c r="I2401" s="36">
        <f/>
        <v/>
      </c>
      <c r="J2401" s="32">
        <v/>
      </c>
      <c r="K2401" s="32">
        <f/>
        <v/>
      </c>
      <c r="L2401" s="32" t="s">
        <v/>
      </c>
      <c r="M2401" s="32" t="s">
        <v/>
      </c>
      <c r="N2401" s="32" t="s">
        <v/>
      </c>
      <!--$VAR_NUOVA_CELLA_PREZZI$-->
    </row>
    <row r="2402" spans="1:16" ht="10.5" customHeight="1" thickTop="1" thickBot="1">
      <c r="B2402" s="32" t="s">
        <v/>
      </c>
      <c r="C2402" s="23" t="s">
        <v/>
      </c>
      <c r="D2402" s="23" t="s">
        <v>8736</v>
      </c>
      <c r="E2402" s="32">
        <v/>
      </c>
      <c r="F2402" s="33">
        <v/>
      </c>
      <c r="G2402" s="34">
        <v/>
      </c>
      <c r="H2402" s="35">
        <v/>
      </c>
      <c r="I2402" s="36">
        <f/>
        <v/>
      </c>
      <c r="J2402" s="32">
        <v/>
      </c>
      <c r="K2402" s="32">
        <f/>
        <v/>
      </c>
      <c r="L2402" s="32" t="s">
        <v/>
      </c>
      <c r="M2402" s="32" t="s">
        <v/>
      </c>
      <c r="N2402" s="32" t="s">
        <v/>
      </c>
      <!--$VAR_NUOVA_CELLA_PREZZI$-->
    </row>
    <row r="2403" spans="1:16" ht="10.5" customHeight="1" thickTop="1" thickBot="1">
      <c r="B2403" s="32" t="s">
        <v/>
      </c>
      <c r="C2403" s="23" t="s">
        <v/>
      </c>
      <c r="D2403" s="23" t="s">
        <v>8737</v>
      </c>
      <c r="E2403" s="32">
        <v>16.00</v>
      </c>
      <c r="F2403" s="33">
        <v/>
      </c>
      <c r="G2403" s="34">
        <v/>
      </c>
      <c r="H2403" s="35">
        <v/>
      </c>
      <c r="I2403" s="36">
        <f>ROUND(PRODUCT(E2403:H2403),2)</f>
        <v>16.00</v>
      </c>
      <c r="J2403" s="32">
        <v/>
      </c>
      <c r="K2403" s="32">
        <f/>
        <v/>
      </c>
      <c r="L2403" s="32" t="s">
        <v/>
      </c>
      <c r="M2403" s="32" t="s">
        <v/>
      </c>
      <c r="N2403" s="32" t="s">
        <v/>
      </c>
      <!--$VAR_NUOVA_CELLA_PREZZI$-->
    </row>
    <row r="2404" spans="1:16" ht="10.5" customHeight="1" thickTop="1" thickBot="1">
      <c r="B2404" s="32" t="s">
        <v/>
      </c>
      <c r="C2404" s="23" t="s">
        <v/>
      </c>
      <c r="D2404" s="32" t="s">
        <v/>
      </c>
      <c r="E2404" s="32">
        <v/>
      </c>
      <c r="F2404" s="33">
        <v/>
      </c>
      <c r="G2404" s="34">
        <v/>
      </c>
      <c r="H2404" s="35">
        <v/>
      </c>
      <c r="I2404" s="36">
        <f/>
        <v/>
      </c>
      <c r="J2404" s="32">
        <v/>
      </c>
      <c r="K2404" s="32">
        <f/>
        <v/>
      </c>
      <c r="L2404" s="32" t="s">
        <v/>
      </c>
      <c r="M2404" s="32" t="s">
        <v/>
      </c>
      <c r="N2404" s="32" t="s">
        <v>8744</v>
      </c>
      <!--$VAR_NUOVA_CELLA_PREZZI$-->
    </row>
    <row r="2405" spans="1:16" ht="10.5" customHeight="1" thickTop="1" thickBot="1">
      <c r="B2405" s="32" t="s">
        <v/>
      </c>
      <c r="C2405" s="23" t="s">
        <v/>
      </c>
      <c r="D2405" s="32" t="s">
        <v>8745</v>
      </c>
      <c r="E2405" s="32">
        <v/>
      </c>
      <c r="F2405" s="33">
        <v/>
      </c>
      <c r="G2405" s="34">
        <v/>
      </c>
      <c r="H2405" s="35">
        <v/>
      </c>
      <c r="I2405" s="36">
        <f>ROUND(SUM(I2402:I2404),2)</f>
        <v>16.00</v>
      </c>
      <c r="J2405" s="32">
        <v>14.16</v>
      </c>
      <c r="K2405" s="32">
        <f>ROUND(PRODUCT(I2405:J2405),2)</f>
        <v>226.56</v>
      </c>
      <c r="L2405" s="32" t="s">
        <v/>
      </c>
      <c r="M2405" s="32" t="s">
        <v/>
      </c>
      <c r="N2405" s="32" t="s">
        <v/>
      </c>
      <!--$VAR_NUOVA_CELLA_PREZZI$-->
    </row>
    <row r="2406" spans="1:16" ht="10.5" customHeight="1" thickTop="1" thickBot="1">
      <c r="B2406" s="32" t="s">
        <v/>
      </c>
      <c r="C2406" s="23" t="s">
        <v/>
      </c>
      <c r="D2406" s="32" t="s">
        <v>8751</v>
      </c>
      <c r="E2406" s="32">
        <v/>
      </c>
      <c r="F2406" s="33">
        <v/>
      </c>
      <c r="G2406" s="34">
        <v/>
      </c>
      <c r="H2406" s="35">
        <v/>
      </c>
      <c r="I2406" s="36">
        <f/>
        <v/>
      </c>
      <c r="J2406" s="32">
        <v/>
      </c>
      <c r="K2406" s="32">
        <f/>
        <v/>
      </c>
      <c r="L2406" s="32" t="s">
        <v/>
      </c>
      <c r="M2406" s="32" t="s">
        <v/>
      </c>
      <c r="N2406" s="32" t="s">
        <v/>
      </c>
      <!--$VAR_NUOVA_CELLA_PREZZI$-->
    </row>
    <row r="2407" spans="1:16" ht="42" customHeight="1" thickTop="1" thickBot="1">
      <c r="B2407" s="32" t="s">
        <v>8752</v>
      </c>
      <c r="C2407" s="23" t="s">
        <v>8753</v>
      </c>
      <c r="D2407" s="62" t="s">
        <v>8754</v>
      </c>
      <c r="E2407" s="32">
        <v/>
      </c>
      <c r="F2407" s="33">
        <v/>
      </c>
      <c r="G2407" s="34">
        <v/>
      </c>
      <c r="H2407" s="35">
        <v/>
      </c>
      <c r="I2407" s="36">
        <f/>
        <v/>
      </c>
      <c r="J2407" s="32">
        <v/>
      </c>
      <c r="K2407" s="32">
        <f/>
        <v/>
      </c>
      <c r="L2407" s="32" t="s">
        <v/>
      </c>
      <c r="M2407" s="32" t="s">
        <v/>
      </c>
      <c r="N2407" s="32" t="s">
        <v/>
      </c>
      <!--$VAR_NUOVA_CELLA_PREZZI$-->
    </row>
    <row r="2408" spans="1:16" ht="10.5" customHeight="1" thickTop="1" thickBot="1">
      <c r="B2408" s="32" t="s">
        <v/>
      </c>
      <c r="C2408" s="23" t="s">
        <v/>
      </c>
      <c r="D2408" s="23" t="s">
        <v>8755</v>
      </c>
      <c r="E2408" s="32">
        <v/>
      </c>
      <c r="F2408" s="33">
        <v/>
      </c>
      <c r="G2408" s="34">
        <v/>
      </c>
      <c r="H2408" s="35">
        <v/>
      </c>
      <c r="I2408" s="36">
        <f/>
        <v/>
      </c>
      <c r="J2408" s="32">
        <v/>
      </c>
      <c r="K2408" s="32">
        <f/>
        <v/>
      </c>
      <c r="L2408" s="32" t="s">
        <v/>
      </c>
      <c r="M2408" s="32" t="s">
        <v/>
      </c>
      <c r="N2408" s="32" t="s">
        <v/>
      </c>
      <!--$VAR_NUOVA_CELLA_PREZZI$-->
    </row>
    <row r="2409" spans="1:16" ht="10.5" customHeight="1" thickTop="1" thickBot="1">
      <c r="B2409" s="32" t="s">
        <v/>
      </c>
      <c r="C2409" s="23" t="s">
        <v/>
      </c>
      <c r="D2409" s="23" t="s">
        <v>8756</v>
      </c>
      <c r="E2409" s="32">
        <v>16.00</v>
      </c>
      <c r="F2409" s="33">
        <v/>
      </c>
      <c r="G2409" s="34">
        <v/>
      </c>
      <c r="H2409" s="35">
        <v/>
      </c>
      <c r="I2409" s="36">
        <f>ROUND(PRODUCT(E2409:H2409),2)</f>
        <v>16.00</v>
      </c>
      <c r="J2409" s="32">
        <v/>
      </c>
      <c r="K2409" s="32">
        <f/>
        <v/>
      </c>
      <c r="L2409" s="32" t="s">
        <v/>
      </c>
      <c r="M2409" s="32" t="s">
        <v/>
      </c>
      <c r="N2409" s="32" t="s">
        <v/>
      </c>
      <!--$VAR_NUOVA_CELLA_PREZZI$-->
    </row>
    <row r="2410" spans="1:16" ht="10.5" customHeight="1" thickTop="1" thickBot="1">
      <c r="B2410" s="32" t="s">
        <v/>
      </c>
      <c r="C2410" s="23" t="s">
        <v/>
      </c>
      <c r="D2410" s="32" t="s">
        <v/>
      </c>
      <c r="E2410" s="32">
        <v/>
      </c>
      <c r="F2410" s="33">
        <v/>
      </c>
      <c r="G2410" s="34">
        <v/>
      </c>
      <c r="H2410" s="35">
        <v/>
      </c>
      <c r="I2410" s="36">
        <f/>
        <v/>
      </c>
      <c r="J2410" s="32">
        <v/>
      </c>
      <c r="K2410" s="32">
        <f/>
        <v/>
      </c>
      <c r="L2410" s="32" t="s">
        <v/>
      </c>
      <c r="M2410" s="32" t="s">
        <v/>
      </c>
      <c r="N2410" s="32" t="s">
        <v>8763</v>
      </c>
      <!--$VAR_NUOVA_CELLA_PREZZI$-->
    </row>
    <row r="2411" spans="1:16" ht="10.5" customHeight="1" thickTop="1" thickBot="1">
      <c r="B2411" s="32" t="s">
        <v/>
      </c>
      <c r="C2411" s="23" t="s">
        <v/>
      </c>
      <c r="D2411" s="32" t="s">
        <v>8764</v>
      </c>
      <c r="E2411" s="32">
        <v/>
      </c>
      <c r="F2411" s="33">
        <v/>
      </c>
      <c r="G2411" s="34">
        <v/>
      </c>
      <c r="H2411" s="35">
        <v/>
      </c>
      <c r="I2411" s="36">
        <f>ROUND(SUM(I2408:I2410),2)</f>
        <v>16.00</v>
      </c>
      <c r="J2411" s="32">
        <v>12.74</v>
      </c>
      <c r="K2411" s="32">
        <f>ROUND(PRODUCT(I2411:J2411),2)</f>
        <v>203.84</v>
      </c>
      <c r="L2411" s="32" t="s">
        <v/>
      </c>
      <c r="M2411" s="32" t="s">
        <v/>
      </c>
      <c r="N2411" s="32" t="s">
        <v/>
      </c>
      <!--$VAR_NUOVA_CELLA_PREZZI$-->
    </row>
    <row r="2412" spans="1:16" ht="10.5" customHeight="1" thickTop="1" thickBot="1">
      <c r="B2412" s="32" t="s">
        <v/>
      </c>
      <c r="C2412" s="23" t="s">
        <v/>
      </c>
      <c r="D2412" s="32" t="s">
        <v>8770</v>
      </c>
      <c r="E2412" s="32">
        <v/>
      </c>
      <c r="F2412" s="33">
        <v/>
      </c>
      <c r="G2412" s="34">
        <v/>
      </c>
      <c r="H2412" s="35">
        <v/>
      </c>
      <c r="I2412" s="36">
        <f/>
        <v/>
      </c>
      <c r="J2412" s="32">
        <v/>
      </c>
      <c r="K2412" s="32">
        <f/>
        <v/>
      </c>
      <c r="L2412" s="32" t="s">
        <v/>
      </c>
      <c r="M2412" s="32" t="s">
        <v/>
      </c>
      <c r="N2412" s="32" t="s">
        <v/>
      </c>
      <!--$VAR_NUOVA_CELLA_PREZZI$-->
    </row>
    <row r="2413" spans="1:16" ht="29.6666666666667" customHeight="1" thickTop="1" thickBot="1">
      <c r="B2413" s="32" t="s">
        <v>8771</v>
      </c>
      <c r="C2413" s="23" t="s">
        <v>8772</v>
      </c>
      <c r="D2413" s="62" t="s">
        <v>8773</v>
      </c>
      <c r="E2413" s="32">
        <v/>
      </c>
      <c r="F2413" s="33">
        <v/>
      </c>
      <c r="G2413" s="34">
        <v/>
      </c>
      <c r="H2413" s="35">
        <v/>
      </c>
      <c r="I2413" s="36">
        <f/>
        <v/>
      </c>
      <c r="J2413" s="32">
        <v/>
      </c>
      <c r="K2413" s="32">
        <f/>
        <v/>
      </c>
      <c r="L2413" s="32" t="s">
        <v/>
      </c>
      <c r="M2413" s="32" t="s">
        <v/>
      </c>
      <c r="N2413" s="32" t="s">
        <v/>
      </c>
      <!--$VAR_NUOVA_CELLA_PREZZI$-->
    </row>
    <row r="2414" spans="1:16" ht="10.5" customHeight="1" thickTop="1" thickBot="1">
      <c r="B2414" s="32" t="s">
        <v/>
      </c>
      <c r="C2414" s="23" t="s">
        <v/>
      </c>
      <c r="D2414" s="23" t="s">
        <v>8774</v>
      </c>
      <c r="E2414" s="32">
        <v/>
      </c>
      <c r="F2414" s="33">
        <v/>
      </c>
      <c r="G2414" s="34">
        <v/>
      </c>
      <c r="H2414" s="35">
        <v/>
      </c>
      <c r="I2414" s="36">
        <f/>
        <v/>
      </c>
      <c r="J2414" s="32">
        <v/>
      </c>
      <c r="K2414" s="32">
        <f/>
        <v/>
      </c>
      <c r="L2414" s="32" t="s">
        <v/>
      </c>
      <c r="M2414" s="32" t="s">
        <v/>
      </c>
      <c r="N2414" s="32" t="s">
        <v/>
      </c>
      <!--$VAR_NUOVA_CELLA_PREZZI$-->
    </row>
    <row r="2415" spans="1:16" ht="10.5" customHeight="1" thickTop="1" thickBot="1">
      <c r="B2415" s="32" t="s">
        <v/>
      </c>
      <c r="C2415" s="23" t="s">
        <v/>
      </c>
      <c r="D2415" s="23" t="s">
        <v>8775</v>
      </c>
      <c r="E2415" s="32">
        <v>16.00</v>
      </c>
      <c r="F2415" s="33">
        <v/>
      </c>
      <c r="G2415" s="34">
        <v/>
      </c>
      <c r="H2415" s="35">
        <v/>
      </c>
      <c r="I2415" s="36">
        <f>ROUND(PRODUCT(E2415:H2415),2)</f>
        <v>16.00</v>
      </c>
      <c r="J2415" s="32">
        <v/>
      </c>
      <c r="K2415" s="32">
        <f/>
        <v/>
      </c>
      <c r="L2415" s="32" t="s">
        <v/>
      </c>
      <c r="M2415" s="32" t="s">
        <v/>
      </c>
      <c r="N2415" s="32" t="s">
        <v/>
      </c>
      <!--$VAR_NUOVA_CELLA_PREZZI$-->
    </row>
    <row r="2416" spans="1:16" ht="10.5" customHeight="1" thickTop="1" thickBot="1">
      <c r="B2416" s="32" t="s">
        <v/>
      </c>
      <c r="C2416" s="23" t="s">
        <v/>
      </c>
      <c r="D2416" s="32" t="s">
        <v/>
      </c>
      <c r="E2416" s="32">
        <v/>
      </c>
      <c r="F2416" s="33">
        <v/>
      </c>
      <c r="G2416" s="34">
        <v/>
      </c>
      <c r="H2416" s="35">
        <v/>
      </c>
      <c r="I2416" s="36">
        <f/>
        <v/>
      </c>
      <c r="J2416" s="32">
        <v/>
      </c>
      <c r="K2416" s="32">
        <f/>
        <v/>
      </c>
      <c r="L2416" s="32" t="s">
        <v/>
      </c>
      <c r="M2416" s="32" t="s">
        <v/>
      </c>
      <c r="N2416" s="32" t="s">
        <v>8782</v>
      </c>
      <!--$VAR_NUOVA_CELLA_PREZZI$-->
    </row>
    <row r="2417" spans="1:16" ht="10.5" customHeight="1" thickTop="1" thickBot="1">
      <c r="B2417" s="32" t="s">
        <v/>
      </c>
      <c r="C2417" s="23" t="s">
        <v/>
      </c>
      <c r="D2417" s="32" t="s">
        <v>8783</v>
      </c>
      <c r="E2417" s="32">
        <v/>
      </c>
      <c r="F2417" s="33">
        <v/>
      </c>
      <c r="G2417" s="34">
        <v/>
      </c>
      <c r="H2417" s="35">
        <v/>
      </c>
      <c r="I2417" s="36">
        <f>ROUND(SUM(I2414:I2416),2)</f>
        <v>16.00</v>
      </c>
      <c r="J2417" s="32">
        <v>852.29</v>
      </c>
      <c r="K2417" s="32">
        <f>ROUND(PRODUCT(I2417:J2417),2)</f>
        <v>13636.64</v>
      </c>
      <c r="L2417" s="32" t="s">
        <v/>
      </c>
      <c r="M2417" s="32" t="s">
        <v/>
      </c>
      <c r="N2417" s="32" t="s">
        <v/>
      </c>
      <!--$VAR_NUOVA_CELLA_PREZZI$-->
    </row>
    <row r="2418" spans="1:16" ht="10.5" customHeight="1" thickTop="1" thickBot="1">
      <c r="B2418" s="32" t="s">
        <v/>
      </c>
      <c r="C2418" s="23" t="s">
        <v/>
      </c>
      <c r="D2418" s="32" t="s">
        <v>8789</v>
      </c>
      <c r="E2418" s="32">
        <v/>
      </c>
      <c r="F2418" s="33">
        <v/>
      </c>
      <c r="G2418" s="34">
        <v/>
      </c>
      <c r="H2418" s="35">
        <v/>
      </c>
      <c r="I2418" s="36">
        <f/>
        <v/>
      </c>
      <c r="J2418" s="32">
        <v/>
      </c>
      <c r="K2418" s="32">
        <f/>
        <v/>
      </c>
      <c r="L2418" s="32" t="s">
        <v/>
      </c>
      <c r="M2418" s="32" t="s">
        <v/>
      </c>
      <c r="N2418" s="32" t="s">
        <v/>
      </c>
      <!--$VAR_NUOVA_CELLA_PREZZI$-->
    </row>
    <row r="2419" spans="1:16" ht="35" customHeight="1" thickTop="1" thickBot="1">
      <c r="B2419" s="32" t="s">
        <v>8790</v>
      </c>
      <c r="C2419" s="23" t="s">
        <v>8791</v>
      </c>
      <c r="D2419" s="62" t="s">
        <v>8792</v>
      </c>
      <c r="E2419" s="32">
        <v/>
      </c>
      <c r="F2419" s="33">
        <v/>
      </c>
      <c r="G2419" s="34">
        <v/>
      </c>
      <c r="H2419" s="35">
        <v/>
      </c>
      <c r="I2419" s="36">
        <f/>
        <v/>
      </c>
      <c r="J2419" s="32">
        <v/>
      </c>
      <c r="K2419" s="32">
        <f/>
        <v/>
      </c>
      <c r="L2419" s="32" t="s">
        <v/>
      </c>
      <c r="M2419" s="32" t="s">
        <v/>
      </c>
      <c r="N2419" s="32" t="s">
        <v/>
      </c>
      <!--$VAR_NUOVA_CELLA_PREZZI$-->
    </row>
    <row r="2420" spans="1:16" ht="10.5" customHeight="1" thickTop="1" thickBot="1">
      <c r="B2420" s="32" t="s">
        <v/>
      </c>
      <c r="C2420" s="23" t="s">
        <v/>
      </c>
      <c r="D2420" s="23" t="s">
        <v>8793</v>
      </c>
      <c r="E2420" s="32">
        <v/>
      </c>
      <c r="F2420" s="33">
        <v/>
      </c>
      <c r="G2420" s="34">
        <v/>
      </c>
      <c r="H2420" s="35">
        <v/>
      </c>
      <c r="I2420" s="36">
        <f/>
        <v/>
      </c>
      <c r="J2420" s="32">
        <v/>
      </c>
      <c r="K2420" s="32">
        <f/>
        <v/>
      </c>
      <c r="L2420" s="32" t="s">
        <v/>
      </c>
      <c r="M2420" s="32" t="s">
        <v/>
      </c>
      <c r="N2420" s="32" t="s">
        <v/>
      </c>
      <!--$VAR_NUOVA_CELLA_PREZZI$-->
    </row>
    <row r="2421" spans="1:16" ht="10.5" customHeight="1" thickTop="1" thickBot="1">
      <c r="B2421" s="32" t="s">
        <v/>
      </c>
      <c r="C2421" s="23" t="s">
        <v/>
      </c>
      <c r="D2421" s="23" t="s">
        <v>8794</v>
      </c>
      <c r="E2421" s="32">
        <v>50.00</v>
      </c>
      <c r="F2421" s="33">
        <v/>
      </c>
      <c r="G2421" s="34">
        <v/>
      </c>
      <c r="H2421" s="35">
        <v/>
      </c>
      <c r="I2421" s="36">
        <f>ROUND(PRODUCT(E2421:H2421),2)</f>
        <v>50.00</v>
      </c>
      <c r="J2421" s="32">
        <v/>
      </c>
      <c r="K2421" s="32">
        <f/>
        <v/>
      </c>
      <c r="L2421" s="32" t="s">
        <v/>
      </c>
      <c r="M2421" s="32" t="s">
        <v/>
      </c>
      <c r="N2421" s="32" t="s">
        <v/>
      </c>
      <!--$VAR_NUOVA_CELLA_PREZZI$-->
    </row>
    <row r="2422" spans="1:16" ht="10.5" customHeight="1" thickTop="1" thickBot="1">
      <c r="B2422" s="32" t="s">
        <v/>
      </c>
      <c r="C2422" s="23" t="s">
        <v/>
      </c>
      <c r="D2422" s="32" t="s">
        <v/>
      </c>
      <c r="E2422" s="32">
        <v/>
      </c>
      <c r="F2422" s="33">
        <v/>
      </c>
      <c r="G2422" s="34">
        <v/>
      </c>
      <c r="H2422" s="35">
        <v/>
      </c>
      <c r="I2422" s="36">
        <f/>
        <v/>
      </c>
      <c r="J2422" s="32">
        <v/>
      </c>
      <c r="K2422" s="32">
        <f/>
        <v/>
      </c>
      <c r="L2422" s="32" t="s">
        <v/>
      </c>
      <c r="M2422" s="32" t="s">
        <v/>
      </c>
      <c r="N2422" s="32" t="s">
        <v>8801</v>
      </c>
      <!--$VAR_NUOVA_CELLA_PREZZI$-->
    </row>
    <row r="2423" spans="1:16" ht="10.5" customHeight="1" thickTop="1" thickBot="1">
      <c r="B2423" s="32" t="s">
        <v/>
      </c>
      <c r="C2423" s="23" t="s">
        <v/>
      </c>
      <c r="D2423" s="32" t="s">
        <v>8802</v>
      </c>
      <c r="E2423" s="32">
        <v/>
      </c>
      <c r="F2423" s="33">
        <v/>
      </c>
      <c r="G2423" s="34">
        <v/>
      </c>
      <c r="H2423" s="35">
        <v/>
      </c>
      <c r="I2423" s="36">
        <f>ROUND(SUM(I2420:I2422),2)</f>
        <v>50.00</v>
      </c>
      <c r="J2423" s="32">
        <v>195.33</v>
      </c>
      <c r="K2423" s="32">
        <f>ROUND(PRODUCT(I2423:J2423),2)</f>
        <v>9766.50</v>
      </c>
      <c r="L2423" s="32" t="s">
        <v/>
      </c>
      <c r="M2423" s="32" t="s">
        <v/>
      </c>
      <c r="N2423" s="32" t="s">
        <v/>
      </c>
      <!--$VAR_NUOVA_CELLA_PREZZI$-->
    </row>
    <row r="2424" spans="1:16" ht="10.5" customHeight="1" thickTop="1" thickBot="1">
      <c r="B2424" s="32" t="s">
        <v/>
      </c>
      <c r="C2424" s="23" t="s">
        <v/>
      </c>
      <c r="D2424" s="32" t="s">
        <v>8808</v>
      </c>
      <c r="E2424" s="32">
        <v/>
      </c>
      <c r="F2424" s="33">
        <v/>
      </c>
      <c r="G2424" s="34">
        <v/>
      </c>
      <c r="H2424" s="35">
        <v/>
      </c>
      <c r="I2424" s="36">
        <f/>
        <v/>
      </c>
      <c r="J2424" s="32">
        <v/>
      </c>
      <c r="K2424" s="32">
        <f/>
        <v/>
      </c>
      <c r="L2424" s="32" t="s">
        <v/>
      </c>
      <c r="M2424" s="32" t="s">
        <v/>
      </c>
      <c r="N2424" s="32" t="s">
        <v/>
      </c>
      <!--$VAR_NUOVA_CELLA_PREZZI$-->
    </row>
    <row r="2425" spans="1:16" ht="18.1666666666667" customHeight="1" thickTop="1" thickBot="1">
      <c r="B2425" s="32" t="s">
        <v>8809</v>
      </c>
      <c r="C2425" s="23" t="s">
        <v>8810</v>
      </c>
      <c r="D2425" s="62" t="s">
        <v>8811</v>
      </c>
      <c r="E2425" s="32">
        <v/>
      </c>
      <c r="F2425" s="33">
        <v/>
      </c>
      <c r="G2425" s="34">
        <v/>
      </c>
      <c r="H2425" s="35">
        <v/>
      </c>
      <c r="I2425" s="36">
        <f/>
        <v/>
      </c>
      <c r="J2425" s="32">
        <v/>
      </c>
      <c r="K2425" s="32">
        <f/>
        <v/>
      </c>
      <c r="L2425" s="32" t="s">
        <v/>
      </c>
      <c r="M2425" s="32" t="s">
        <v/>
      </c>
      <c r="N2425" s="32" t="s">
        <v/>
      </c>
      <!--$VAR_NUOVA_CELLA_PREZZI$-->
    </row>
    <row r="2426" spans="1:16" ht="10.5" customHeight="1" thickTop="1" thickBot="1">
      <c r="B2426" s="32" t="s">
        <v/>
      </c>
      <c r="C2426" s="23" t="s">
        <v/>
      </c>
      <c r="D2426" s="23" t="s">
        <v>8812</v>
      </c>
      <c r="E2426" s="32">
        <v/>
      </c>
      <c r="F2426" s="33">
        <v/>
      </c>
      <c r="G2426" s="34">
        <v/>
      </c>
      <c r="H2426" s="35">
        <v/>
      </c>
      <c r="I2426" s="36">
        <f/>
        <v/>
      </c>
      <c r="J2426" s="32">
        <v/>
      </c>
      <c r="K2426" s="32">
        <f/>
        <v/>
      </c>
      <c r="L2426" s="32" t="s">
        <v/>
      </c>
      <c r="M2426" s="32" t="s">
        <v/>
      </c>
      <c r="N2426" s="32" t="s">
        <v/>
      </c>
      <!--$VAR_NUOVA_CELLA_PREZZI$-->
    </row>
    <row r="2427" spans="1:16" ht="10.5" customHeight="1" thickTop="1" thickBot="1">
      <c r="B2427" s="32" t="s">
        <v/>
      </c>
      <c r="C2427" s="23" t="s">
        <v/>
      </c>
      <c r="D2427" s="23" t="s">
        <v>8813</v>
      </c>
      <c r="E2427" s="32">
        <v>50.00</v>
      </c>
      <c r="F2427" s="33">
        <v/>
      </c>
      <c r="G2427" s="34">
        <v/>
      </c>
      <c r="H2427" s="35">
        <v/>
      </c>
      <c r="I2427" s="36">
        <f>ROUND(PRODUCT(E2427:H2427),2)</f>
        <v>50.00</v>
      </c>
      <c r="J2427" s="32">
        <v/>
      </c>
      <c r="K2427" s="32">
        <f/>
        <v/>
      </c>
      <c r="L2427" s="32" t="s">
        <v/>
      </c>
      <c r="M2427" s="32" t="s">
        <v/>
      </c>
      <c r="N2427" s="32" t="s">
        <v/>
      </c>
      <!--$VAR_NUOVA_CELLA_PREZZI$-->
    </row>
    <row r="2428" spans="1:16" ht="10.5" customHeight="1" thickTop="1" thickBot="1">
      <c r="B2428" s="32" t="s">
        <v/>
      </c>
      <c r="C2428" s="23" t="s">
        <v/>
      </c>
      <c r="D2428" s="32" t="s">
        <v/>
      </c>
      <c r="E2428" s="32">
        <v/>
      </c>
      <c r="F2428" s="33">
        <v/>
      </c>
      <c r="G2428" s="34">
        <v/>
      </c>
      <c r="H2428" s="35">
        <v/>
      </c>
      <c r="I2428" s="36">
        <f/>
        <v/>
      </c>
      <c r="J2428" s="32">
        <v/>
      </c>
      <c r="K2428" s="32">
        <f/>
        <v/>
      </c>
      <c r="L2428" s="32" t="s">
        <v/>
      </c>
      <c r="M2428" s="32" t="s">
        <v/>
      </c>
      <c r="N2428" s="32" t="s">
        <v>8820</v>
      </c>
      <!--$VAR_NUOVA_CELLA_PREZZI$-->
    </row>
    <row r="2429" spans="1:16" ht="10.5" customHeight="1" thickTop="1" thickBot="1">
      <c r="B2429" s="32" t="s">
        <v/>
      </c>
      <c r="C2429" s="23" t="s">
        <v/>
      </c>
      <c r="D2429" s="32" t="s">
        <v>8821</v>
      </c>
      <c r="E2429" s="32">
        <v/>
      </c>
      <c r="F2429" s="33">
        <v/>
      </c>
      <c r="G2429" s="34">
        <v/>
      </c>
      <c r="H2429" s="35">
        <v/>
      </c>
      <c r="I2429" s="36">
        <f>ROUND(SUM(I2426:I2428),2)</f>
        <v>50.00</v>
      </c>
      <c r="J2429" s="32">
        <v>402.53</v>
      </c>
      <c r="K2429" s="32">
        <f>ROUND(PRODUCT(I2429:J2429),2)</f>
        <v>20126.50</v>
      </c>
      <c r="L2429" s="32" t="s">
        <v/>
      </c>
      <c r="M2429" s="32" t="s">
        <v/>
      </c>
      <c r="N2429" s="32" t="s">
        <v/>
      </c>
      <!--$VAR_NUOVA_CELLA_PREZZI$-->
    </row>
    <row r="2430" spans="1:16" ht="10.5" customHeight="1" thickTop="1" thickBot="1">
      <c r="B2430" s="32" t="s">
        <v/>
      </c>
      <c r="C2430" s="23" t="s">
        <v/>
      </c>
      <c r="D2430" s="32" t="s">
        <v>8827</v>
      </c>
      <c r="E2430" s="32">
        <v/>
      </c>
      <c r="F2430" s="33">
        <v/>
      </c>
      <c r="G2430" s="34">
        <v/>
      </c>
      <c r="H2430" s="35">
        <v/>
      </c>
      <c r="I2430" s="36">
        <f/>
        <v/>
      </c>
      <c r="J2430" s="32">
        <v/>
      </c>
      <c r="K2430" s="32">
        <f/>
        <v/>
      </c>
      <c r="L2430" s="32" t="s">
        <v/>
      </c>
      <c r="M2430" s="32" t="s">
        <v/>
      </c>
      <c r="N2430" s="32" t="s">
        <v/>
      </c>
      <!--$VAR_NUOVA_CELLA_PREZZI$-->
    </row>
    <row r="2431" spans="1:16" ht="28" customHeight="1" thickTop="1" thickBot="1">
      <c r="B2431" s="32" t="s">
        <v>8828</v>
      </c>
      <c r="C2431" s="23" t="s">
        <v>8829</v>
      </c>
      <c r="D2431" s="62" t="s">
        <v>8830</v>
      </c>
      <c r="E2431" s="32">
        <v/>
      </c>
      <c r="F2431" s="33">
        <v/>
      </c>
      <c r="G2431" s="34">
        <v/>
      </c>
      <c r="H2431" s="35">
        <v/>
      </c>
      <c r="I2431" s="36">
        <f/>
        <v/>
      </c>
      <c r="J2431" s="32">
        <v/>
      </c>
      <c r="K2431" s="32">
        <f/>
        <v/>
      </c>
      <c r="L2431" s="32" t="s">
        <v/>
      </c>
      <c r="M2431" s="32" t="s">
        <v/>
      </c>
      <c r="N2431" s="32" t="s">
        <v/>
      </c>
      <!--$VAR_NUOVA_CELLA_PREZZI$-->
    </row>
    <row r="2432" spans="1:16" ht="10.5" customHeight="1" thickTop="1" thickBot="1">
      <c r="B2432" s="32" t="s">
        <v/>
      </c>
      <c r="C2432" s="23" t="s">
        <v/>
      </c>
      <c r="D2432" s="23" t="s">
        <v>8831</v>
      </c>
      <c r="E2432" s="32">
        <v/>
      </c>
      <c r="F2432" s="33">
        <v/>
      </c>
      <c r="G2432" s="34">
        <v/>
      </c>
      <c r="H2432" s="35">
        <v/>
      </c>
      <c r="I2432" s="36">
        <f/>
        <v/>
      </c>
      <c r="J2432" s="32">
        <v/>
      </c>
      <c r="K2432" s="32">
        <f/>
        <v/>
      </c>
      <c r="L2432" s="32" t="s">
        <v/>
      </c>
      <c r="M2432" s="32" t="s">
        <v/>
      </c>
      <c r="N2432" s="32" t="s">
        <v/>
      </c>
      <!--$VAR_NUOVA_CELLA_PREZZI$-->
    </row>
    <row r="2433" spans="1:16" ht="10.5" customHeight="1" thickTop="1" thickBot="1">
      <c r="B2433" s="32" t="s">
        <v/>
      </c>
      <c r="C2433" s="23" t="s">
        <v/>
      </c>
      <c r="D2433" s="23" t="s">
        <v>8832</v>
      </c>
      <c r="E2433" s="32">
        <v>19.00</v>
      </c>
      <c r="F2433" s="33">
        <v/>
      </c>
      <c r="G2433" s="34">
        <v/>
      </c>
      <c r="H2433" s="35">
        <v/>
      </c>
      <c r="I2433" s="36">
        <f>ROUND(PRODUCT(E2433:H2433),2)</f>
        <v>19.00</v>
      </c>
      <c r="J2433" s="32">
        <v/>
      </c>
      <c r="K2433" s="32">
        <f/>
        <v/>
      </c>
      <c r="L2433" s="32" t="s">
        <v/>
      </c>
      <c r="M2433" s="32" t="s">
        <v/>
      </c>
      <c r="N2433" s="32" t="s">
        <v/>
      </c>
      <!--$VAR_NUOVA_CELLA_PREZZI$-->
    </row>
    <row r="2434" spans="1:16" ht="10.5" customHeight="1" thickTop="1" thickBot="1">
      <c r="B2434" s="32" t="s">
        <v/>
      </c>
      <c r="C2434" s="23" t="s">
        <v/>
      </c>
      <c r="D2434" s="32" t="s">
        <v/>
      </c>
      <c r="E2434" s="32">
        <v/>
      </c>
      <c r="F2434" s="33">
        <v/>
      </c>
      <c r="G2434" s="34">
        <v/>
      </c>
      <c r="H2434" s="35">
        <v/>
      </c>
      <c r="I2434" s="36">
        <f/>
        <v/>
      </c>
      <c r="J2434" s="32">
        <v/>
      </c>
      <c r="K2434" s="32">
        <f/>
        <v/>
      </c>
      <c r="L2434" s="32" t="s">
        <v/>
      </c>
      <c r="M2434" s="32" t="s">
        <v/>
      </c>
      <c r="N2434" s="32" t="s">
        <v>8839</v>
      </c>
      <!--$VAR_NUOVA_CELLA_PREZZI$-->
    </row>
    <row r="2435" spans="1:16" ht="10.5" customHeight="1" thickTop="1" thickBot="1">
      <c r="B2435" s="32" t="s">
        <v/>
      </c>
      <c r="C2435" s="23" t="s">
        <v/>
      </c>
      <c r="D2435" s="32" t="s">
        <v>8840</v>
      </c>
      <c r="E2435" s="32">
        <v/>
      </c>
      <c r="F2435" s="33">
        <v/>
      </c>
      <c r="G2435" s="34">
        <v/>
      </c>
      <c r="H2435" s="35">
        <v/>
      </c>
      <c r="I2435" s="36">
        <f>ROUND(SUM(I2432:I2434),2)</f>
        <v>19.00</v>
      </c>
      <c r="J2435" s="32">
        <v>960.80</v>
      </c>
      <c r="K2435" s="32">
        <f>ROUND(PRODUCT(I2435:J2435),2)</f>
        <v>18255.20</v>
      </c>
      <c r="L2435" s="32" t="s">
        <v/>
      </c>
      <c r="M2435" s="32" t="s">
        <v/>
      </c>
      <c r="N2435" s="32" t="s">
        <v/>
      </c>
      <!--$VAR_NUOVA_CELLA_PREZZI$-->
    </row>
    <row r="2436" spans="1:16" ht="10.5" customHeight="1" thickTop="1" thickBot="1">
      <c r="B2436" s="32" t="s">
        <v/>
      </c>
      <c r="C2436" s="23" t="s">
        <v/>
      </c>
      <c r="D2436" s="32" t="s">
        <v>8846</v>
      </c>
      <c r="E2436" s="32">
        <v/>
      </c>
      <c r="F2436" s="33">
        <v/>
      </c>
      <c r="G2436" s="34">
        <v/>
      </c>
      <c r="H2436" s="35">
        <v/>
      </c>
      <c r="I2436" s="36">
        <f/>
        <v/>
      </c>
      <c r="J2436" s="32">
        <v/>
      </c>
      <c r="K2436" s="32">
        <f/>
        <v/>
      </c>
      <c r="L2436" s="32" t="s">
        <v/>
      </c>
      <c r="M2436" s="32" t="s">
        <v/>
      </c>
      <c r="N2436" s="32" t="s">
        <v/>
      </c>
      <!--$VAR_NUOVA_CELLA_PREZZI$-->
    </row>
    <row r="2437" spans="1:16" ht="145.166666666667" customHeight="1" thickTop="1" thickBot="1">
      <c r="B2437" s="32" t="s">
        <v>8847</v>
      </c>
      <c r="C2437" s="23" t="s">
        <v>8848</v>
      </c>
      <c r="D2437" s="62" t="s">
        <v>8849</v>
      </c>
      <c r="E2437" s="32">
        <v/>
      </c>
      <c r="F2437" s="33">
        <v/>
      </c>
      <c r="G2437" s="34">
        <v/>
      </c>
      <c r="H2437" s="35">
        <v/>
      </c>
      <c r="I2437" s="36">
        <f/>
        <v/>
      </c>
      <c r="J2437" s="32">
        <v/>
      </c>
      <c r="K2437" s="32">
        <f/>
        <v/>
      </c>
      <c r="L2437" s="32" t="s">
        <v/>
      </c>
      <c r="M2437" s="32" t="s">
        <v/>
      </c>
      <c r="N2437" s="32" t="s">
        <v/>
      </c>
      <!--$VAR_NUOVA_CELLA_PREZZI$-->
    </row>
    <row r="2438" spans="1:16" ht="10.5" customHeight="1" thickTop="1" thickBot="1">
      <c r="B2438" s="32" t="s">
        <v/>
      </c>
      <c r="C2438" s="23" t="s">
        <v/>
      </c>
      <c r="D2438" s="23" t="s">
        <v>8850</v>
      </c>
      <c r="E2438" s="32">
        <v/>
      </c>
      <c r="F2438" s="33">
        <v/>
      </c>
      <c r="G2438" s="34">
        <v/>
      </c>
      <c r="H2438" s="35">
        <v/>
      </c>
      <c r="I2438" s="36">
        <f/>
        <v/>
      </c>
      <c r="J2438" s="32">
        <v/>
      </c>
      <c r="K2438" s="32">
        <f/>
        <v/>
      </c>
      <c r="L2438" s="32" t="s">
        <v/>
      </c>
      <c r="M2438" s="32" t="s">
        <v/>
      </c>
      <c r="N2438" s="32" t="s">
        <v/>
      </c>
      <!--$VAR_NUOVA_CELLA_PREZZI$-->
    </row>
    <row r="2439" spans="1:16" ht="10.5" customHeight="1" thickTop="1" thickBot="1">
      <c r="B2439" s="32" t="s">
        <v/>
      </c>
      <c r="C2439" s="23" t="s">
        <v/>
      </c>
      <c r="D2439" s="23" t="s">
        <v>8851</v>
      </c>
      <c r="E2439" s="32">
        <v>19.00</v>
      </c>
      <c r="F2439" s="33">
        <v/>
      </c>
      <c r="G2439" s="34">
        <v/>
      </c>
      <c r="H2439" s="35">
        <v/>
      </c>
      <c r="I2439" s="36">
        <f>ROUND(PRODUCT(E2439:H2439),2)</f>
        <v>19.00</v>
      </c>
      <c r="J2439" s="32">
        <v/>
      </c>
      <c r="K2439" s="32">
        <f/>
        <v/>
      </c>
      <c r="L2439" s="32" t="s">
        <v/>
      </c>
      <c r="M2439" s="32" t="s">
        <v/>
      </c>
      <c r="N2439" s="32" t="s">
        <v/>
      </c>
      <!--$VAR_NUOVA_CELLA_PREZZI$-->
    </row>
    <row r="2440" spans="1:16" ht="10.5" customHeight="1" thickTop="1" thickBot="1">
      <c r="B2440" s="32" t="s">
        <v/>
      </c>
      <c r="C2440" s="23" t="s">
        <v/>
      </c>
      <c r="D2440" s="32" t="s">
        <v/>
      </c>
      <c r="E2440" s="32">
        <v/>
      </c>
      <c r="F2440" s="33">
        <v/>
      </c>
      <c r="G2440" s="34">
        <v/>
      </c>
      <c r="H2440" s="35">
        <v/>
      </c>
      <c r="I2440" s="36">
        <f/>
        <v/>
      </c>
      <c r="J2440" s="32">
        <v/>
      </c>
      <c r="K2440" s="32">
        <f/>
        <v/>
      </c>
      <c r="L2440" s="32" t="s">
        <v/>
      </c>
      <c r="M2440" s="32" t="s">
        <v/>
      </c>
      <c r="N2440" s="32" t="s">
        <v>8858</v>
      </c>
      <!--$VAR_NUOVA_CELLA_PREZZI$-->
    </row>
    <row r="2441" spans="1:16" ht="10.5" customHeight="1" thickTop="1" thickBot="1">
      <c r="B2441" s="32" t="s">
        <v/>
      </c>
      <c r="C2441" s="23" t="s">
        <v/>
      </c>
      <c r="D2441" s="32" t="s">
        <v>8859</v>
      </c>
      <c r="E2441" s="32">
        <v/>
      </c>
      <c r="F2441" s="33">
        <v/>
      </c>
      <c r="G2441" s="34">
        <v/>
      </c>
      <c r="H2441" s="35">
        <v/>
      </c>
      <c r="I2441" s="36">
        <f>ROUND(SUM(I2438:I2440),2)</f>
        <v>19.00</v>
      </c>
      <c r="J2441" s="32">
        <v>519.80</v>
      </c>
      <c r="K2441" s="32">
        <f>ROUND(PRODUCT(I2441:J2441),2)</f>
        <v>9876.20</v>
      </c>
      <c r="L2441" s="32" t="s">
        <v/>
      </c>
      <c r="M2441" s="32" t="s">
        <v/>
      </c>
      <c r="N2441" s="32" t="s">
        <v/>
      </c>
      <!--$VAR_NUOVA_CELLA_PREZZI$-->
    </row>
    <row r="2442" spans="1:16" ht="10.5" customHeight="1" thickTop="1" thickBot="1">
      <c r="B2442" s="32" t="s">
        <v/>
      </c>
      <c r="C2442" s="23" t="s">
        <v/>
      </c>
      <c r="D2442" s="32" t="s">
        <v>8865</v>
      </c>
      <c r="E2442" s="32">
        <v/>
      </c>
      <c r="F2442" s="33">
        <v/>
      </c>
      <c r="G2442" s="34">
        <v/>
      </c>
      <c r="H2442" s="35">
        <v/>
      </c>
      <c r="I2442" s="36">
        <f/>
        <v/>
      </c>
      <c r="J2442" s="32">
        <v/>
      </c>
      <c r="K2442" s="32">
        <f/>
        <v/>
      </c>
      <c r="L2442" s="32" t="s">
        <v/>
      </c>
      <c r="M2442" s="32" t="s">
        <v/>
      </c>
      <c r="N2442" s="32" t="s">
        <v/>
      </c>
      <!--$VAR_NUOVA_CELLA_PREZZI$-->
    </row>
    <row r="2443" spans="1:16" ht="71" customHeight="1" thickTop="1" thickBot="1">
      <c r="B2443" s="32" t="s">
        <v>8866</v>
      </c>
      <c r="C2443" s="23" t="s">
        <v>8867</v>
      </c>
      <c r="D2443" s="62" t="s">
        <v>8868</v>
      </c>
      <c r="E2443" s="32">
        <v/>
      </c>
      <c r="F2443" s="33">
        <v/>
      </c>
      <c r="G2443" s="34">
        <v/>
      </c>
      <c r="H2443" s="35">
        <v/>
      </c>
      <c r="I2443" s="36">
        <f/>
        <v/>
      </c>
      <c r="J2443" s="32">
        <v/>
      </c>
      <c r="K2443" s="32">
        <f/>
        <v/>
      </c>
      <c r="L2443" s="32" t="s">
        <v/>
      </c>
      <c r="M2443" s="32" t="s">
        <v/>
      </c>
      <c r="N2443" s="32" t="s">
        <v/>
      </c>
      <!--$VAR_NUOVA_CELLA_PREZZI$-->
    </row>
    <row r="2444" spans="1:16" ht="10.5" customHeight="1" thickTop="1" thickBot="1">
      <c r="B2444" s="32" t="s">
        <v/>
      </c>
      <c r="C2444" s="23" t="s">
        <v/>
      </c>
      <c r="D2444" s="23" t="s">
        <v>8869</v>
      </c>
      <c r="E2444" s="32">
        <v/>
      </c>
      <c r="F2444" s="33">
        <v/>
      </c>
      <c r="G2444" s="34">
        <v/>
      </c>
      <c r="H2444" s="35">
        <v/>
      </c>
      <c r="I2444" s="36">
        <f/>
        <v/>
      </c>
      <c r="J2444" s="32">
        <v/>
      </c>
      <c r="K2444" s="32">
        <f/>
        <v/>
      </c>
      <c r="L2444" s="32" t="s">
        <v/>
      </c>
      <c r="M2444" s="32" t="s">
        <v/>
      </c>
      <c r="N2444" s="32" t="s">
        <v/>
      </c>
      <!--$VAR_NUOVA_CELLA_PREZZI$-->
    </row>
    <row r="2445" spans="1:16" ht="10.5" customHeight="1" thickTop="1" thickBot="1">
      <c r="B2445" s="32" t="s">
        <v/>
      </c>
      <c r="C2445" s="23" t="s">
        <v/>
      </c>
      <c r="D2445" s="23" t="s">
        <v>8870</v>
      </c>
      <c r="E2445" s="32">
        <v>3.00</v>
      </c>
      <c r="F2445" s="33">
        <v/>
      </c>
      <c r="G2445" s="34">
        <v/>
      </c>
      <c r="H2445" s="35">
        <v/>
      </c>
      <c r="I2445" s="36">
        <f>ROUND(PRODUCT(E2445:H2445),2)</f>
        <v>3.00</v>
      </c>
      <c r="J2445" s="32">
        <v/>
      </c>
      <c r="K2445" s="32">
        <f/>
        <v/>
      </c>
      <c r="L2445" s="32" t="s">
        <v/>
      </c>
      <c r="M2445" s="32" t="s">
        <v/>
      </c>
      <c r="N2445" s="32" t="s">
        <v/>
      </c>
      <!--$VAR_NUOVA_CELLA_PREZZI$-->
    </row>
    <row r="2446" spans="1:16" ht="10.5" customHeight="1" thickTop="1" thickBot="1">
      <c r="B2446" s="32" t="s">
        <v/>
      </c>
      <c r="C2446" s="23" t="s">
        <v/>
      </c>
      <c r="D2446" s="32" t="s">
        <v/>
      </c>
      <c r="E2446" s="32">
        <v/>
      </c>
      <c r="F2446" s="33">
        <v/>
      </c>
      <c r="G2446" s="34">
        <v/>
      </c>
      <c r="H2446" s="35">
        <v/>
      </c>
      <c r="I2446" s="36">
        <f/>
        <v/>
      </c>
      <c r="J2446" s="32">
        <v/>
      </c>
      <c r="K2446" s="32">
        <f/>
        <v/>
      </c>
      <c r="L2446" s="32" t="s">
        <v/>
      </c>
      <c r="M2446" s="32" t="s">
        <v/>
      </c>
      <c r="N2446" s="32" t="s">
        <v>8877</v>
      </c>
      <!--$VAR_NUOVA_CELLA_PREZZI$-->
    </row>
    <row r="2447" spans="1:16" ht="10.5" customHeight="1" thickTop="1" thickBot="1">
      <c r="B2447" s="32" t="s">
        <v/>
      </c>
      <c r="C2447" s="23" t="s">
        <v/>
      </c>
      <c r="D2447" s="32" t="s">
        <v>8878</v>
      </c>
      <c r="E2447" s="32">
        <v/>
      </c>
      <c r="F2447" s="33">
        <v/>
      </c>
      <c r="G2447" s="34">
        <v/>
      </c>
      <c r="H2447" s="35">
        <v/>
      </c>
      <c r="I2447" s="36">
        <f>ROUND(SUM(I2444:I2446),2)</f>
        <v>3.00</v>
      </c>
      <c r="J2447" s="32">
        <v>56.18</v>
      </c>
      <c r="K2447" s="32">
        <f>ROUND(PRODUCT(I2447:J2447),2)</f>
        <v>168.54</v>
      </c>
      <c r="L2447" s="32" t="s">
        <v/>
      </c>
      <c r="M2447" s="32" t="s">
        <v/>
      </c>
      <c r="N2447" s="32" t="s">
        <v/>
      </c>
      <!--$VAR_NUOVA_CELLA_PREZZI$-->
    </row>
    <row r="2448" spans="1:16" ht="10.5" customHeight="1" thickTop="1" thickBot="1">
      <c r="B2448" s="32" t="s">
        <v/>
      </c>
      <c r="C2448" s="23" t="s">
        <v/>
      </c>
      <c r="D2448" s="32" t="s">
        <v>8884</v>
      </c>
      <c r="E2448" s="32">
        <v/>
      </c>
      <c r="F2448" s="33">
        <v/>
      </c>
      <c r="G2448" s="34">
        <v/>
      </c>
      <c r="H2448" s="35">
        <v/>
      </c>
      <c r="I2448" s="36">
        <f/>
        <v/>
      </c>
      <c r="J2448" s="32">
        <v/>
      </c>
      <c r="K2448" s="32">
        <f/>
        <v/>
      </c>
      <c r="L2448" s="32" t="s">
        <v/>
      </c>
      <c r="M2448" s="32" t="s">
        <v/>
      </c>
      <c r="N2448" s="32" t="s">
        <v/>
      </c>
      <!--$VAR_NUOVA_CELLA_PREZZI$-->
    </row>
    <row r="2449" spans="1:16" ht="19.1666666666667" customHeight="1" thickTop="1" thickBot="1">
      <c r="B2449" s="32" t="s">
        <v>8885</v>
      </c>
      <c r="C2449" s="23" t="s">
        <v>8886</v>
      </c>
      <c r="D2449" s="62" t="s">
        <v>8887</v>
      </c>
      <c r="E2449" s="32">
        <v/>
      </c>
      <c r="F2449" s="33">
        <v/>
      </c>
      <c r="G2449" s="34">
        <v/>
      </c>
      <c r="H2449" s="35">
        <v/>
      </c>
      <c r="I2449" s="36">
        <f/>
        <v/>
      </c>
      <c r="J2449" s="32">
        <v/>
      </c>
      <c r="K2449" s="32">
        <f/>
        <v/>
      </c>
      <c r="L2449" s="32" t="s">
        <v/>
      </c>
      <c r="M2449" s="32" t="s">
        <v/>
      </c>
      <c r="N2449" s="32" t="s">
        <v/>
      </c>
      <!--$VAR_NUOVA_CELLA_PREZZI$-->
    </row>
    <row r="2450" spans="1:16" ht="10.5" customHeight="1" thickTop="1" thickBot="1">
      <c r="B2450" s="32" t="s">
        <v/>
      </c>
      <c r="C2450" s="23" t="s">
        <v/>
      </c>
      <c r="D2450" s="23" t="s">
        <v>8888</v>
      </c>
      <c r="E2450" s="32">
        <v/>
      </c>
      <c r="F2450" s="33">
        <v/>
      </c>
      <c r="G2450" s="34">
        <v/>
      </c>
      <c r="H2450" s="35">
        <v/>
      </c>
      <c r="I2450" s="36">
        <f/>
        <v/>
      </c>
      <c r="J2450" s="32">
        <v/>
      </c>
      <c r="K2450" s="32">
        <f/>
        <v/>
      </c>
      <c r="L2450" s="32" t="s">
        <v/>
      </c>
      <c r="M2450" s="32" t="s">
        <v/>
      </c>
      <c r="N2450" s="32" t="s">
        <v/>
      </c>
      <!--$VAR_NUOVA_CELLA_PREZZI$-->
    </row>
    <row r="2451" spans="1:16" ht="10.5" customHeight="1" thickTop="1" thickBot="1">
      <c r="B2451" s="32" t="s">
        <v/>
      </c>
      <c r="C2451" s="23" t="s">
        <v/>
      </c>
      <c r="D2451" s="23" t="s">
        <v>8889</v>
      </c>
      <c r="E2451" s="32">
        <v>3.00</v>
      </c>
      <c r="F2451" s="33">
        <v/>
      </c>
      <c r="G2451" s="34">
        <v/>
      </c>
      <c r="H2451" s="35">
        <v/>
      </c>
      <c r="I2451" s="36">
        <f>ROUND(PRODUCT(E2451:H2451),2)</f>
        <v>3.00</v>
      </c>
      <c r="J2451" s="32">
        <v/>
      </c>
      <c r="K2451" s="32">
        <f/>
        <v/>
      </c>
      <c r="L2451" s="32" t="s">
        <v/>
      </c>
      <c r="M2451" s="32" t="s">
        <v/>
      </c>
      <c r="N2451" s="32" t="s">
        <v/>
      </c>
      <!--$VAR_NUOVA_CELLA_PREZZI$-->
    </row>
    <row r="2452" spans="1:16" ht="10.5" customHeight="1" thickTop="1" thickBot="1">
      <c r="B2452" s="32" t="s">
        <v/>
      </c>
      <c r="C2452" s="23" t="s">
        <v/>
      </c>
      <c r="D2452" s="32" t="s">
        <v/>
      </c>
      <c r="E2452" s="32">
        <v/>
      </c>
      <c r="F2452" s="33">
        <v/>
      </c>
      <c r="G2452" s="34">
        <v/>
      </c>
      <c r="H2452" s="35">
        <v/>
      </c>
      <c r="I2452" s="36">
        <f/>
        <v/>
      </c>
      <c r="J2452" s="32">
        <v/>
      </c>
      <c r="K2452" s="32">
        <f/>
        <v/>
      </c>
      <c r="L2452" s="32" t="s">
        <v/>
      </c>
      <c r="M2452" s="32" t="s">
        <v/>
      </c>
      <c r="N2452" s="32" t="s">
        <v>8896</v>
      </c>
      <!--$VAR_NUOVA_CELLA_PREZZI$-->
    </row>
    <row r="2453" spans="1:16" ht="10.5" customHeight="1" thickTop="1" thickBot="1">
      <c r="B2453" s="32" t="s">
        <v/>
      </c>
      <c r="C2453" s="23" t="s">
        <v/>
      </c>
      <c r="D2453" s="32" t="s">
        <v>8897</v>
      </c>
      <c r="E2453" s="32">
        <v/>
      </c>
      <c r="F2453" s="33">
        <v/>
      </c>
      <c r="G2453" s="34">
        <v/>
      </c>
      <c r="H2453" s="35">
        <v/>
      </c>
      <c r="I2453" s="36">
        <f>ROUND(SUM(I2450:I2452),2)</f>
        <v>3.00</v>
      </c>
      <c r="J2453" s="32">
        <v>14.63</v>
      </c>
      <c r="K2453" s="32">
        <f>ROUND(PRODUCT(I2453:J2453),2)</f>
        <v>43.89</v>
      </c>
      <c r="L2453" s="32" t="s">
        <v/>
      </c>
      <c r="M2453" s="32" t="s">
        <v/>
      </c>
      <c r="N2453" s="32" t="s">
        <v/>
      </c>
      <!--$VAR_NUOVA_CELLA_PREZZI$-->
    </row>
    <row r="2454" spans="1:16" ht="10.5" customHeight="1" thickTop="1" thickBot="1">
      <c r="B2454" s="32" t="s">
        <v/>
      </c>
      <c r="C2454" s="23" t="s">
        <v/>
      </c>
      <c r="D2454" s="32" t="s">
        <v>8903</v>
      </c>
      <c r="E2454" s="32">
        <v/>
      </c>
      <c r="F2454" s="33">
        <v/>
      </c>
      <c r="G2454" s="34">
        <v/>
      </c>
      <c r="H2454" s="35">
        <v/>
      </c>
      <c r="I2454" s="36">
        <f/>
        <v/>
      </c>
      <c r="J2454" s="32">
        <v/>
      </c>
      <c r="K2454" s="32">
        <f/>
        <v/>
      </c>
      <c r="L2454" s="32" t="s">
        <v/>
      </c>
      <c r="M2454" s="32" t="s">
        <v/>
      </c>
      <c r="N2454" s="32" t="s">
        <v/>
      </c>
      <!--$VAR_NUOVA_CELLA_PREZZI$-->
    </row>
    <row r="2455" spans="1:16" ht="10.5" customHeight="1" thickTop="1" thickBot="1">
      <c r="B2455" s="32" t="s">
        <v>8904</v>
      </c>
      <c r="C2455" s="23" t="s">
        <v>8905</v>
      </c>
      <c r="D2455" s="62" t="s">
        <v>8906</v>
      </c>
      <c r="E2455" s="32">
        <v/>
      </c>
      <c r="F2455" s="33">
        <v/>
      </c>
      <c r="G2455" s="34">
        <v/>
      </c>
      <c r="H2455" s="35">
        <v/>
      </c>
      <c r="I2455" s="36">
        <f/>
        <v/>
      </c>
      <c r="J2455" s="32">
        <v/>
      </c>
      <c r="K2455" s="32">
        <f/>
        <v/>
      </c>
      <c r="L2455" s="32" t="s">
        <v/>
      </c>
      <c r="M2455" s="32" t="s">
        <v/>
      </c>
      <c r="N2455" s="32" t="s">
        <v/>
      </c>
      <!--$VAR_NUOVA_CELLA_PREZZI$-->
    </row>
    <row r="2456" spans="1:16" ht="10.5" customHeight="1" thickTop="1" thickBot="1">
      <c r="B2456" s="32" t="s">
        <v/>
      </c>
      <c r="C2456" s="23" t="s">
        <v/>
      </c>
      <c r="D2456" s="23" t="s">
        <v>8907</v>
      </c>
      <c r="E2456" s="32">
        <v/>
      </c>
      <c r="F2456" s="33">
        <v/>
      </c>
      <c r="G2456" s="34">
        <v/>
      </c>
      <c r="H2456" s="35">
        <v/>
      </c>
      <c r="I2456" s="36">
        <f/>
        <v/>
      </c>
      <c r="J2456" s="32">
        <v/>
      </c>
      <c r="K2456" s="32">
        <f/>
        <v/>
      </c>
      <c r="L2456" s="32" t="s">
        <v/>
      </c>
      <c r="M2456" s="32" t="s">
        <v/>
      </c>
      <c r="N2456" s="32" t="s">
        <v/>
      </c>
      <!--$VAR_NUOVA_CELLA_PREZZI$-->
    </row>
    <row r="2457" spans="1:16" ht="10.5" customHeight="1" thickTop="1" thickBot="1">
      <c r="B2457" s="32" t="s">
        <v/>
      </c>
      <c r="C2457" s="23" t="s">
        <v/>
      </c>
      <c r="D2457" s="23" t="s">
        <v>8908</v>
      </c>
      <c r="E2457" s="32">
        <v/>
      </c>
      <c r="F2457" s="33">
        <v>10.00</v>
      </c>
      <c r="G2457" s="34">
        <v/>
      </c>
      <c r="H2457" s="35">
        <v/>
      </c>
      <c r="I2457" s="36">
        <f>ROUND(PRODUCT(E2457:H2457),2)</f>
        <v>10.00</v>
      </c>
      <c r="J2457" s="32">
        <v/>
      </c>
      <c r="K2457" s="32">
        <f/>
        <v/>
      </c>
      <c r="L2457" s="32" t="s">
        <v/>
      </c>
      <c r="M2457" s="32" t="s">
        <v/>
      </c>
      <c r="N2457" s="32" t="s">
        <v/>
      </c>
      <!--$VAR_NUOVA_CELLA_PREZZI$-->
    </row>
    <row r="2458" spans="1:16" ht="10.5" customHeight="1" thickTop="1" thickBot="1">
      <c r="B2458" s="32" t="s">
        <v/>
      </c>
      <c r="C2458" s="23" t="s">
        <v/>
      </c>
      <c r="D2458" s="32" t="s">
        <v/>
      </c>
      <c r="E2458" s="32">
        <v/>
      </c>
      <c r="F2458" s="33">
        <v/>
      </c>
      <c r="G2458" s="34">
        <v/>
      </c>
      <c r="H2458" s="35">
        <v/>
      </c>
      <c r="I2458" s="36">
        <f/>
        <v/>
      </c>
      <c r="J2458" s="32">
        <v/>
      </c>
      <c r="K2458" s="32">
        <f/>
        <v/>
      </c>
      <c r="L2458" s="32" t="s">
        <v/>
      </c>
      <c r="M2458" s="32" t="s">
        <v/>
      </c>
      <c r="N2458" s="32" t="s">
        <v>8915</v>
      </c>
      <!--$VAR_NUOVA_CELLA_PREZZI$-->
    </row>
    <row r="2459" spans="1:16" ht="10.5" customHeight="1" thickTop="1" thickBot="1">
      <c r="B2459" s="32" t="s">
        <v/>
      </c>
      <c r="C2459" s="23" t="s">
        <v/>
      </c>
      <c r="D2459" s="32" t="s">
        <v>8916</v>
      </c>
      <c r="E2459" s="32">
        <v/>
      </c>
      <c r="F2459" s="33">
        <v/>
      </c>
      <c r="G2459" s="34">
        <v/>
      </c>
      <c r="H2459" s="35">
        <v/>
      </c>
      <c r="I2459" s="36">
        <f>ROUND(SUM(I2456:I2458),2)</f>
        <v>10.00</v>
      </c>
      <c r="J2459" s="32">
        <v>2.80</v>
      </c>
      <c r="K2459" s="32">
        <f>ROUND(PRODUCT(I2459:J2459),2)</f>
        <v>28.00</v>
      </c>
      <c r="L2459" s="32" t="s">
        <v/>
      </c>
      <c r="M2459" s="32" t="s">
        <v/>
      </c>
      <c r="N2459" s="32" t="s">
        <v/>
      </c>
      <!--$VAR_NUOVA_CELLA_PREZZI$-->
    </row>
    <row r="2460" spans="1:16" ht="10.5" customHeight="1" thickTop="1" thickBot="1">
      <c r="B2460" s="32" t="s">
        <v/>
      </c>
      <c r="C2460" s="23" t="s">
        <v/>
      </c>
      <c r="D2460" s="32" t="s">
        <v>8922</v>
      </c>
      <c r="E2460" s="32">
        <v/>
      </c>
      <c r="F2460" s="33">
        <v/>
      </c>
      <c r="G2460" s="34">
        <v/>
      </c>
      <c r="H2460" s="35">
        <v/>
      </c>
      <c r="I2460" s="36">
        <f/>
        <v/>
      </c>
      <c r="J2460" s="32">
        <v/>
      </c>
      <c r="K2460" s="32">
        <f/>
        <v/>
      </c>
      <c r="L2460" s="32" t="s">
        <v/>
      </c>
      <c r="M2460" s="32" t="s">
        <v/>
      </c>
      <c r="N2460" s="32" t="s">
        <v/>
      </c>
      <!--$VAR_NUOVA_CELLA_PREZZI$-->
    </row>
    <row r="2461" spans="1:16" ht="12.5" customHeight="1" thickTop="1" thickBot="1">
      <c r="B2461" s="32" t="s">
        <v>8923</v>
      </c>
      <c r="C2461" s="23" t="s">
        <v>8924</v>
      </c>
      <c r="D2461" s="62" t="s">
        <v>8925</v>
      </c>
      <c r="E2461" s="32">
        <v/>
      </c>
      <c r="F2461" s="33">
        <v/>
      </c>
      <c r="G2461" s="34">
        <v/>
      </c>
      <c r="H2461" s="35">
        <v/>
      </c>
      <c r="I2461" s="36">
        <f/>
        <v/>
      </c>
      <c r="J2461" s="32">
        <v/>
      </c>
      <c r="K2461" s="32">
        <f/>
        <v/>
      </c>
      <c r="L2461" s="32" t="s">
        <v/>
      </c>
      <c r="M2461" s="32" t="s">
        <v/>
      </c>
      <c r="N2461" s="32" t="s">
        <v/>
      </c>
      <!--$VAR_NUOVA_CELLA_PREZZI$-->
    </row>
    <row r="2462" spans="1:16" ht="10.5" customHeight="1" thickTop="1" thickBot="1">
      <c r="B2462" s="32" t="s">
        <v/>
      </c>
      <c r="C2462" s="23" t="s">
        <v/>
      </c>
      <c r="D2462" s="23" t="s">
        <v>8926</v>
      </c>
      <c r="E2462" s="32">
        <v/>
      </c>
      <c r="F2462" s="33">
        <v/>
      </c>
      <c r="G2462" s="34">
        <v/>
      </c>
      <c r="H2462" s="35">
        <v/>
      </c>
      <c r="I2462" s="36">
        <f/>
        <v/>
      </c>
      <c r="J2462" s="32">
        <v/>
      </c>
      <c r="K2462" s="32">
        <f/>
        <v/>
      </c>
      <c r="L2462" s="32" t="s">
        <v/>
      </c>
      <c r="M2462" s="32" t="s">
        <v/>
      </c>
      <c r="N2462" s="32" t="s">
        <v/>
      </c>
      <!--$VAR_NUOVA_CELLA_PREZZI$-->
    </row>
    <row r="2463" spans="1:16" ht="10.5" customHeight="1" thickTop="1" thickBot="1">
      <c r="B2463" s="32" t="s">
        <v/>
      </c>
      <c r="C2463" s="23" t="s">
        <v/>
      </c>
      <c r="D2463" s="23" t="s">
        <v>8927</v>
      </c>
      <c r="E2463" s="32">
        <v/>
      </c>
      <c r="F2463" s="33">
        <v>1000.00</v>
      </c>
      <c r="G2463" s="34">
        <v/>
      </c>
      <c r="H2463" s="35">
        <v/>
      </c>
      <c r="I2463" s="36">
        <f>ROUND(PRODUCT(E2463:H2463),2)</f>
        <v>1000.00</v>
      </c>
      <c r="J2463" s="32">
        <v/>
      </c>
      <c r="K2463" s="32">
        <f/>
        <v/>
      </c>
      <c r="L2463" s="32" t="s">
        <v/>
      </c>
      <c r="M2463" s="32" t="s">
        <v/>
      </c>
      <c r="N2463" s="32" t="s">
        <v/>
      </c>
      <!--$VAR_NUOVA_CELLA_PREZZI$-->
    </row>
    <row r="2464" spans="1:16" ht="10.5" customHeight="1" thickTop="1" thickBot="1">
      <c r="B2464" s="32" t="s">
        <v/>
      </c>
      <c r="C2464" s="23" t="s">
        <v/>
      </c>
      <c r="D2464" s="32" t="s">
        <v/>
      </c>
      <c r="E2464" s="32">
        <v/>
      </c>
      <c r="F2464" s="33">
        <v/>
      </c>
      <c r="G2464" s="34">
        <v/>
      </c>
      <c r="H2464" s="35">
        <v/>
      </c>
      <c r="I2464" s="36">
        <f/>
        <v/>
      </c>
      <c r="J2464" s="32">
        <v/>
      </c>
      <c r="K2464" s="32">
        <f/>
        <v/>
      </c>
      <c r="L2464" s="32" t="s">
        <v/>
      </c>
      <c r="M2464" s="32" t="s">
        <v/>
      </c>
      <c r="N2464" s="32" t="s">
        <v>8934</v>
      </c>
      <!--$VAR_NUOVA_CELLA_PREZZI$-->
    </row>
    <row r="2465" spans="1:16" ht="10.5" customHeight="1" thickTop="1" thickBot="1">
      <c r="B2465" s="32" t="s">
        <v/>
      </c>
      <c r="C2465" s="23" t="s">
        <v/>
      </c>
      <c r="D2465" s="32" t="s">
        <v>8935</v>
      </c>
      <c r="E2465" s="32">
        <v/>
      </c>
      <c r="F2465" s="33">
        <v/>
      </c>
      <c r="G2465" s="34">
        <v/>
      </c>
      <c r="H2465" s="35">
        <v/>
      </c>
      <c r="I2465" s="36">
        <f>ROUND(SUM(I2462:I2464),2)</f>
        <v>1000.00</v>
      </c>
      <c r="J2465" s="32">
        <v>5.57</v>
      </c>
      <c r="K2465" s="32">
        <f>ROUND(PRODUCT(I2465:J2465),2)</f>
        <v>5570.00</v>
      </c>
      <c r="L2465" s="32" t="s">
        <v/>
      </c>
      <c r="M2465" s="32" t="s">
        <v/>
      </c>
      <c r="N2465" s="32" t="s">
        <v/>
      </c>
      <!--$VAR_NUOVA_CELLA_PREZZI$-->
    </row>
    <row r="2466" spans="1:16" ht="10.5" customHeight="1" thickTop="1" thickBot="1">
      <c r="B2466" s="32" t="s">
        <v/>
      </c>
      <c r="C2466" s="23" t="s">
        <v/>
      </c>
      <c r="D2466" s="32" t="s">
        <v>8941</v>
      </c>
      <c r="E2466" s="32">
        <v/>
      </c>
      <c r="F2466" s="33">
        <v/>
      </c>
      <c r="G2466" s="34">
        <v/>
      </c>
      <c r="H2466" s="35">
        <v/>
      </c>
      <c r="I2466" s="36">
        <f/>
        <v/>
      </c>
      <c r="J2466" s="32">
        <v/>
      </c>
      <c r="K2466" s="32">
        <f/>
        <v/>
      </c>
      <c r="L2466" s="32" t="s">
        <v/>
      </c>
      <c r="M2466" s="32" t="s">
        <v/>
      </c>
      <c r="N2466" s="32" t="s">
        <v/>
      </c>
      <!--$VAR_NUOVA_CELLA_PREZZI$-->
    </row>
    <row r="2467" spans="1:16" ht="43.8333333333333" customHeight="1" thickTop="1" thickBot="1">
      <c r="B2467" s="32" t="s">
        <v>8942</v>
      </c>
      <c r="C2467" s="23" t="s">
        <v>8943</v>
      </c>
      <c r="D2467" s="62" t="s">
        <v>8944</v>
      </c>
      <c r="E2467" s="32">
        <v/>
      </c>
      <c r="F2467" s="33">
        <v/>
      </c>
      <c r="G2467" s="34">
        <v/>
      </c>
      <c r="H2467" s="35">
        <v/>
      </c>
      <c r="I2467" s="36">
        <f/>
        <v/>
      </c>
      <c r="J2467" s="32">
        <v/>
      </c>
      <c r="K2467" s="32">
        <f/>
        <v/>
      </c>
      <c r="L2467" s="32" t="s">
        <v/>
      </c>
      <c r="M2467" s="32" t="s">
        <v/>
      </c>
      <c r="N2467" s="32" t="s">
        <v/>
      </c>
      <!--$VAR_NUOVA_CELLA_PREZZI$-->
    </row>
    <row r="2468" spans="1:16" ht="10.5" customHeight="1" thickTop="1" thickBot="1">
      <c r="B2468" s="32" t="s">
        <v/>
      </c>
      <c r="C2468" s="23" t="s">
        <v/>
      </c>
      <c r="D2468" s="23" t="s">
        <v>8945</v>
      </c>
      <c r="E2468" s="32">
        <v/>
      </c>
      <c r="F2468" s="33">
        <v/>
      </c>
      <c r="G2468" s="34">
        <v/>
      </c>
      <c r="H2468" s="35">
        <v/>
      </c>
      <c r="I2468" s="36">
        <f/>
        <v/>
      </c>
      <c r="J2468" s="32">
        <v/>
      </c>
      <c r="K2468" s="32">
        <f/>
        <v/>
      </c>
      <c r="L2468" s="32" t="s">
        <v/>
      </c>
      <c r="M2468" s="32" t="s">
        <v/>
      </c>
      <c r="N2468" s="32" t="s">
        <v/>
      </c>
      <!--$VAR_NUOVA_CELLA_PREZZI$-->
    </row>
    <row r="2469" spans="1:16" ht="10.5" customHeight="1" thickTop="1" thickBot="1">
      <c r="B2469" s="32" t="s">
        <v/>
      </c>
      <c r="C2469" s="23" t="s">
        <v/>
      </c>
      <c r="D2469" s="23" t="s">
        <v>8946</v>
      </c>
      <c r="E2469" s="32">
        <v>12.00</v>
      </c>
      <c r="F2469" s="33">
        <v/>
      </c>
      <c r="G2469" s="34">
        <v/>
      </c>
      <c r="H2469" s="35">
        <v/>
      </c>
      <c r="I2469" s="36">
        <f>ROUND(PRODUCT(E2469:H2469),2)</f>
        <v>12.00</v>
      </c>
      <c r="J2469" s="32">
        <v/>
      </c>
      <c r="K2469" s="32">
        <f/>
        <v/>
      </c>
      <c r="L2469" s="32" t="s">
        <v/>
      </c>
      <c r="M2469" s="32" t="s">
        <v/>
      </c>
      <c r="N2469" s="32" t="s">
        <v/>
      </c>
      <!--$VAR_NUOVA_CELLA_PREZZI$-->
    </row>
    <row r="2470" spans="1:16" ht="10.5" customHeight="1" thickTop="1" thickBot="1">
      <c r="B2470" s="32" t="s">
        <v/>
      </c>
      <c r="C2470" s="23" t="s">
        <v/>
      </c>
      <c r="D2470" s="32" t="s">
        <v/>
      </c>
      <c r="E2470" s="32">
        <v/>
      </c>
      <c r="F2470" s="33">
        <v/>
      </c>
      <c r="G2470" s="34">
        <v/>
      </c>
      <c r="H2470" s="35">
        <v/>
      </c>
      <c r="I2470" s="36">
        <f/>
        <v/>
      </c>
      <c r="J2470" s="32">
        <v/>
      </c>
      <c r="K2470" s="32">
        <f/>
        <v/>
      </c>
      <c r="L2470" s="32" t="s">
        <v/>
      </c>
      <c r="M2470" s="32" t="s">
        <v/>
      </c>
      <c r="N2470" s="32" t="s">
        <v>8953</v>
      </c>
      <!--$VAR_NUOVA_CELLA_PREZZI$-->
    </row>
    <row r="2471" spans="1:16" ht="10.5" customHeight="1" thickTop="1" thickBot="1">
      <c r="B2471" s="32" t="s">
        <v/>
      </c>
      <c r="C2471" s="23" t="s">
        <v/>
      </c>
      <c r="D2471" s="32" t="s">
        <v>8954</v>
      </c>
      <c r="E2471" s="32">
        <v/>
      </c>
      <c r="F2471" s="33">
        <v/>
      </c>
      <c r="G2471" s="34">
        <v/>
      </c>
      <c r="H2471" s="35">
        <v/>
      </c>
      <c r="I2471" s="36">
        <f>ROUND(SUM(I2468:I2470),2)</f>
        <v>12.00</v>
      </c>
      <c r="J2471" s="32">
        <v>1105.31</v>
      </c>
      <c r="K2471" s="32">
        <f>ROUND(PRODUCT(I2471:J2471),2)</f>
        <v>13263.72</v>
      </c>
      <c r="L2471" s="32" t="s">
        <v/>
      </c>
      <c r="M2471" s="32" t="s">
        <v/>
      </c>
      <c r="N2471" s="32" t="s">
        <v/>
      </c>
      <!--$VAR_NUOVA_CELLA_PREZZI$-->
    </row>
    <row r="2472" spans="1:16" ht="10.5" customHeight="1" thickTop="1" thickBot="1">
      <c r="B2472" s="32" t="s">
        <v/>
      </c>
      <c r="C2472" s="23" t="s">
        <v/>
      </c>
      <c r="D2472" s="32" t="s">
        <v>8960</v>
      </c>
      <c r="E2472" s="32">
        <v/>
      </c>
      <c r="F2472" s="33">
        <v/>
      </c>
      <c r="G2472" s="34">
        <v/>
      </c>
      <c r="H2472" s="35">
        <v/>
      </c>
      <c r="I2472" s="36">
        <f/>
        <v/>
      </c>
      <c r="J2472" s="32">
        <v/>
      </c>
      <c r="K2472" s="32">
        <f/>
        <v/>
      </c>
      <c r="L2472" s="32" t="s">
        <v/>
      </c>
      <c r="M2472" s="32" t="s">
        <v/>
      </c>
      <c r="N2472" s="32" t="s">
        <v/>
      </c>
      <!--$VAR_NUOVA_CELLA_PREZZI$-->
    </row>
    <row r="2473" spans="1:16" ht="32.3333333333333" customHeight="1" thickTop="1" thickBot="1">
      <c r="B2473" s="32" t="s">
        <v>8961</v>
      </c>
      <c r="C2473" s="23" t="s">
        <v>8962</v>
      </c>
      <c r="D2473" s="62" t="s">
        <v>8963</v>
      </c>
      <c r="E2473" s="32">
        <v/>
      </c>
      <c r="F2473" s="33">
        <v/>
      </c>
      <c r="G2473" s="34">
        <v/>
      </c>
      <c r="H2473" s="35">
        <v/>
      </c>
      <c r="I2473" s="36">
        <f/>
        <v/>
      </c>
      <c r="J2473" s="32">
        <v/>
      </c>
      <c r="K2473" s="32">
        <f/>
        <v/>
      </c>
      <c r="L2473" s="32" t="s">
        <v/>
      </c>
      <c r="M2473" s="32" t="s">
        <v/>
      </c>
      <c r="N2473" s="32" t="s">
        <v/>
      </c>
      <!--$VAR_NUOVA_CELLA_PREZZI$-->
    </row>
    <row r="2474" spans="1:16" ht="10.5" customHeight="1" thickTop="1" thickBot="1">
      <c r="B2474" s="32" t="s">
        <v/>
      </c>
      <c r="C2474" s="23" t="s">
        <v/>
      </c>
      <c r="D2474" s="23" t="s">
        <v>8964</v>
      </c>
      <c r="E2474" s="32">
        <v/>
      </c>
      <c r="F2474" s="33">
        <v/>
      </c>
      <c r="G2474" s="34">
        <v/>
      </c>
      <c r="H2474" s="35">
        <v/>
      </c>
      <c r="I2474" s="36">
        <f/>
        <v/>
      </c>
      <c r="J2474" s="32">
        <v/>
      </c>
      <c r="K2474" s="32">
        <f/>
        <v/>
      </c>
      <c r="L2474" s="32" t="s">
        <v/>
      </c>
      <c r="M2474" s="32" t="s">
        <v/>
      </c>
      <c r="N2474" s="32" t="s">
        <v/>
      </c>
      <!--$VAR_NUOVA_CELLA_PREZZI$-->
    </row>
    <row r="2475" spans="1:16" ht="10.5" customHeight="1" thickTop="1" thickBot="1">
      <c r="B2475" s="32" t="s">
        <v/>
      </c>
      <c r="C2475" s="23" t="s">
        <v/>
      </c>
      <c r="D2475" s="23" t="s">
        <v>8965</v>
      </c>
      <c r="E2475" s="32">
        <v>12.00</v>
      </c>
      <c r="F2475" s="33">
        <v/>
      </c>
      <c r="G2475" s="34">
        <v/>
      </c>
      <c r="H2475" s="35">
        <v/>
      </c>
      <c r="I2475" s="36">
        <f>ROUND(PRODUCT(E2475:H2475),2)</f>
        <v>12.00</v>
      </c>
      <c r="J2475" s="32">
        <v/>
      </c>
      <c r="K2475" s="32">
        <f/>
        <v/>
      </c>
      <c r="L2475" s="32" t="s">
        <v/>
      </c>
      <c r="M2475" s="32" t="s">
        <v/>
      </c>
      <c r="N2475" s="32" t="s">
        <v/>
      </c>
      <!--$VAR_NUOVA_CELLA_PREZZI$-->
    </row>
    <row r="2476" spans="1:16" ht="10.5" customHeight="1" thickTop="1" thickBot="1">
      <c r="B2476" s="32" t="s">
        <v/>
      </c>
      <c r="C2476" s="23" t="s">
        <v/>
      </c>
      <c r="D2476" s="32" t="s">
        <v/>
      </c>
      <c r="E2476" s="32">
        <v/>
      </c>
      <c r="F2476" s="33">
        <v/>
      </c>
      <c r="G2476" s="34">
        <v/>
      </c>
      <c r="H2476" s="35">
        <v/>
      </c>
      <c r="I2476" s="36">
        <f/>
        <v/>
      </c>
      <c r="J2476" s="32">
        <v/>
      </c>
      <c r="K2476" s="32">
        <f/>
        <v/>
      </c>
      <c r="L2476" s="32" t="s">
        <v/>
      </c>
      <c r="M2476" s="32" t="s">
        <v/>
      </c>
      <c r="N2476" s="32" t="s">
        <v>8972</v>
      </c>
      <!--$VAR_NUOVA_CELLA_PREZZI$-->
    </row>
    <row r="2477" spans="1:16" ht="10.5" customHeight="1" thickTop="1" thickBot="1">
      <c r="B2477" s="32" t="s">
        <v/>
      </c>
      <c r="C2477" s="23" t="s">
        <v/>
      </c>
      <c r="D2477" s="32" t="s">
        <v>8973</v>
      </c>
      <c r="E2477" s="32">
        <v/>
      </c>
      <c r="F2477" s="33">
        <v/>
      </c>
      <c r="G2477" s="34">
        <v/>
      </c>
      <c r="H2477" s="35">
        <v/>
      </c>
      <c r="I2477" s="36">
        <f>ROUND(SUM(I2474:I2476),2)</f>
        <v>12.00</v>
      </c>
      <c r="J2477" s="32">
        <v>483.45</v>
      </c>
      <c r="K2477" s="32">
        <f>ROUND(PRODUCT(I2477:J2477),2)</f>
        <v>5801.40</v>
      </c>
      <c r="L2477" s="32" t="s">
        <v/>
      </c>
      <c r="M2477" s="32" t="s">
        <v/>
      </c>
      <c r="N2477" s="32" t="s">
        <v/>
      </c>
      <!--$VAR_NUOVA_CELLA_PREZZI$-->
    </row>
    <row r="2478" spans="1:16" ht="10.5" customHeight="1" thickTop="1" thickBot="1">
      <c r="B2478" s="32" t="s">
        <v/>
      </c>
      <c r="C2478" s="23" t="s">
        <v/>
      </c>
      <c r="D2478" s="32" t="s">
        <v>8979</v>
      </c>
      <c r="E2478" s="32">
        <v/>
      </c>
      <c r="F2478" s="33">
        <v/>
      </c>
      <c r="G2478" s="34">
        <v/>
      </c>
      <c r="H2478" s="35">
        <v/>
      </c>
      <c r="I2478" s="36">
        <f/>
        <v/>
      </c>
      <c r="J2478" s="32">
        <v/>
      </c>
      <c r="K2478" s="32">
        <f/>
        <v/>
      </c>
      <c r="L2478" s="32" t="s">
        <v/>
      </c>
      <c r="M2478" s="32" t="s">
        <v/>
      </c>
      <c r="N2478" s="32" t="s">
        <v/>
      </c>
      <!--$VAR_NUOVA_CELLA_PREZZI$-->
    </row>
    <row r="2479" spans="1:16" ht="22.6666666666667" customHeight="1" thickTop="1" thickBot="1">
      <c r="B2479" s="32" t="s">
        <v>8980</v>
      </c>
      <c r="C2479" s="23" t="s">
        <v>8981</v>
      </c>
      <c r="D2479" s="62" t="s">
        <v>8982</v>
      </c>
      <c r="E2479" s="32">
        <v/>
      </c>
      <c r="F2479" s="33">
        <v/>
      </c>
      <c r="G2479" s="34">
        <v/>
      </c>
      <c r="H2479" s="35">
        <v/>
      </c>
      <c r="I2479" s="36">
        <f/>
        <v/>
      </c>
      <c r="J2479" s="32">
        <v/>
      </c>
      <c r="K2479" s="32">
        <f/>
        <v/>
      </c>
      <c r="L2479" s="32" t="s">
        <v/>
      </c>
      <c r="M2479" s="32" t="s">
        <v/>
      </c>
      <c r="N2479" s="32" t="s">
        <v/>
      </c>
      <!--$VAR_NUOVA_CELLA_PREZZI$-->
    </row>
    <row r="2480" spans="1:16" ht="10.5" customHeight="1" thickTop="1" thickBot="1">
      <c r="B2480" s="32" t="s">
        <v/>
      </c>
      <c r="C2480" s="23" t="s">
        <v/>
      </c>
      <c r="D2480" s="23" t="s">
        <v>8983</v>
      </c>
      <c r="E2480" s="32">
        <v/>
      </c>
      <c r="F2480" s="33">
        <v/>
      </c>
      <c r="G2480" s="34">
        <v/>
      </c>
      <c r="H2480" s="35">
        <v/>
      </c>
      <c r="I2480" s="36">
        <f/>
        <v/>
      </c>
      <c r="J2480" s="32">
        <v/>
      </c>
      <c r="K2480" s="32">
        <f/>
        <v/>
      </c>
      <c r="L2480" s="32" t="s">
        <v/>
      </c>
      <c r="M2480" s="32" t="s">
        <v/>
      </c>
      <c r="N2480" s="32" t="s">
        <v/>
      </c>
      <!--$VAR_NUOVA_CELLA_PREZZI$-->
    </row>
    <row r="2481" spans="1:16" ht="10.5" customHeight="1" thickTop="1" thickBot="1">
      <c r="B2481" s="32" t="s">
        <v/>
      </c>
      <c r="C2481" s="23" t="s">
        <v/>
      </c>
      <c r="D2481" s="23" t="s">
        <v>8984</v>
      </c>
      <c r="E2481" s="32">
        <v>9.00</v>
      </c>
      <c r="F2481" s="33">
        <v/>
      </c>
      <c r="G2481" s="34">
        <v/>
      </c>
      <c r="H2481" s="35">
        <v/>
      </c>
      <c r="I2481" s="36">
        <f>ROUND(PRODUCT(E2481:H2481),2)</f>
        <v>9.00</v>
      </c>
      <c r="J2481" s="32">
        <v/>
      </c>
      <c r="K2481" s="32">
        <f/>
        <v/>
      </c>
      <c r="L2481" s="32" t="s">
        <v/>
      </c>
      <c r="M2481" s="32" t="s">
        <v/>
      </c>
      <c r="N2481" s="32" t="s">
        <v/>
      </c>
      <!--$VAR_NUOVA_CELLA_PREZZI$-->
    </row>
    <row r="2482" spans="1:16" ht="10.5" customHeight="1" thickTop="1" thickBot="1">
      <c r="B2482" s="32" t="s">
        <v/>
      </c>
      <c r="C2482" s="23" t="s">
        <v/>
      </c>
      <c r="D2482" s="32" t="s">
        <v/>
      </c>
      <c r="E2482" s="32">
        <v/>
      </c>
      <c r="F2482" s="33">
        <v/>
      </c>
      <c r="G2482" s="34">
        <v/>
      </c>
      <c r="H2482" s="35">
        <v/>
      </c>
      <c r="I2482" s="36">
        <f/>
        <v/>
      </c>
      <c r="J2482" s="32">
        <v/>
      </c>
      <c r="K2482" s="32">
        <f/>
        <v/>
      </c>
      <c r="L2482" s="32" t="s">
        <v/>
      </c>
      <c r="M2482" s="32" t="s">
        <v/>
      </c>
      <c r="N2482" s="32" t="s">
        <v>8991</v>
      </c>
      <!--$VAR_NUOVA_CELLA_PREZZI$-->
    </row>
    <row r="2483" spans="1:16" ht="10.5" customHeight="1" thickTop="1" thickBot="1">
      <c r="B2483" s="32" t="s">
        <v/>
      </c>
      <c r="C2483" s="23" t="s">
        <v/>
      </c>
      <c r="D2483" s="32" t="s">
        <v>8992</v>
      </c>
      <c r="E2483" s="32">
        <v/>
      </c>
      <c r="F2483" s="33">
        <v/>
      </c>
      <c r="G2483" s="34">
        <v/>
      </c>
      <c r="H2483" s="35">
        <v/>
      </c>
      <c r="I2483" s="36">
        <f>ROUND(SUM(I2480:I2482),2)</f>
        <v>9.00</v>
      </c>
      <c r="J2483" s="32">
        <v>139.92</v>
      </c>
      <c r="K2483" s="32">
        <f>ROUND(PRODUCT(I2483:J2483),2)</f>
        <v>1259.28</v>
      </c>
      <c r="L2483" s="32" t="s">
        <v/>
      </c>
      <c r="M2483" s="32" t="s">
        <v/>
      </c>
      <c r="N2483" s="32" t="s">
        <v/>
      </c>
      <!--$VAR_NUOVA_CELLA_PREZZI$-->
    </row>
    <row r="2484" spans="1:16" ht="10.5" customHeight="1" thickTop="1" thickBot="1">
      <c r="B2484" s="32" t="s">
        <v/>
      </c>
      <c r="C2484" s="23" t="s">
        <v/>
      </c>
      <c r="D2484" s="32" t="s">
        <v>8998</v>
      </c>
      <c r="E2484" s="32">
        <v/>
      </c>
      <c r="F2484" s="33">
        <v/>
      </c>
      <c r="G2484" s="34">
        <v/>
      </c>
      <c r="H2484" s="35">
        <v/>
      </c>
      <c r="I2484" s="36">
        <f/>
        <v/>
      </c>
      <c r="J2484" s="32">
        <v/>
      </c>
      <c r="K2484" s="32">
        <f/>
        <v/>
      </c>
      <c r="L2484" s="32" t="s">
        <v/>
      </c>
      <c r="M2484" s="32" t="s">
        <v/>
      </c>
      <c r="N2484" s="32" t="s">
        <v/>
      </c>
      <!--$VAR_NUOVA_CELLA_PREZZI$-->
    </row>
    <row r="2485" spans="1:16" ht="42.3333333333333" customHeight="1" thickTop="1" thickBot="1">
      <c r="B2485" s="32" t="s">
        <v>8999</v>
      </c>
      <c r="C2485" s="23" t="s">
        <v>9000</v>
      </c>
      <c r="D2485" s="62" t="s">
        <v>9001</v>
      </c>
      <c r="E2485" s="32">
        <v/>
      </c>
      <c r="F2485" s="33">
        <v/>
      </c>
      <c r="G2485" s="34">
        <v/>
      </c>
      <c r="H2485" s="35">
        <v/>
      </c>
      <c r="I2485" s="36">
        <f/>
        <v/>
      </c>
      <c r="J2485" s="32">
        <v/>
      </c>
      <c r="K2485" s="32">
        <f/>
        <v/>
      </c>
      <c r="L2485" s="32" t="s">
        <v/>
      </c>
      <c r="M2485" s="32" t="s">
        <v/>
      </c>
      <c r="N2485" s="32" t="s">
        <v/>
      </c>
      <!--$VAR_NUOVA_CELLA_PREZZI$-->
    </row>
    <row r="2486" spans="1:16" ht="10.5" customHeight="1" thickTop="1" thickBot="1">
      <c r="B2486" s="32" t="s">
        <v/>
      </c>
      <c r="C2486" s="23" t="s">
        <v/>
      </c>
      <c r="D2486" s="23" t="s">
        <v>9002</v>
      </c>
      <c r="E2486" s="32">
        <v/>
      </c>
      <c r="F2486" s="33">
        <v/>
      </c>
      <c r="G2486" s="34">
        <v/>
      </c>
      <c r="H2486" s="35">
        <v/>
      </c>
      <c r="I2486" s="36">
        <f/>
        <v/>
      </c>
      <c r="J2486" s="32">
        <v/>
      </c>
      <c r="K2486" s="32">
        <f/>
        <v/>
      </c>
      <c r="L2486" s="32" t="s">
        <v/>
      </c>
      <c r="M2486" s="32" t="s">
        <v/>
      </c>
      <c r="N2486" s="32" t="s">
        <v/>
      </c>
      <!--$VAR_NUOVA_CELLA_PREZZI$-->
    </row>
    <row r="2487" spans="1:16" ht="10.5" customHeight="1" thickTop="1" thickBot="1">
      <c r="B2487" s="32" t="s">
        <v/>
      </c>
      <c r="C2487" s="23" t="s">
        <v/>
      </c>
      <c r="D2487" s="23" t="s">
        <v>9003</v>
      </c>
      <c r="E2487" s="32">
        <v>2.00</v>
      </c>
      <c r="F2487" s="33">
        <v/>
      </c>
      <c r="G2487" s="34">
        <v/>
      </c>
      <c r="H2487" s="35">
        <v/>
      </c>
      <c r="I2487" s="36">
        <f>ROUND(PRODUCT(E2487:H2487),2)</f>
        <v>2.00</v>
      </c>
      <c r="J2487" s="32">
        <v/>
      </c>
      <c r="K2487" s="32">
        <f/>
        <v/>
      </c>
      <c r="L2487" s="32" t="s">
        <v/>
      </c>
      <c r="M2487" s="32" t="s">
        <v/>
      </c>
      <c r="N2487" s="32" t="s">
        <v/>
      </c>
      <!--$VAR_NUOVA_CELLA_PREZZI$-->
    </row>
    <row r="2488" spans="1:16" ht="10.5" customHeight="1" thickTop="1" thickBot="1">
      <c r="B2488" s="32" t="s">
        <v/>
      </c>
      <c r="C2488" s="23" t="s">
        <v/>
      </c>
      <c r="D2488" s="32" t="s">
        <v/>
      </c>
      <c r="E2488" s="32">
        <v/>
      </c>
      <c r="F2488" s="33">
        <v/>
      </c>
      <c r="G2488" s="34">
        <v/>
      </c>
      <c r="H2488" s="35">
        <v/>
      </c>
      <c r="I2488" s="36">
        <f/>
        <v/>
      </c>
      <c r="J2488" s="32">
        <v/>
      </c>
      <c r="K2488" s="32">
        <f/>
        <v/>
      </c>
      <c r="L2488" s="32" t="s">
        <v/>
      </c>
      <c r="M2488" s="32" t="s">
        <v/>
      </c>
      <c r="N2488" s="32" t="s">
        <v>9010</v>
      </c>
      <!--$VAR_NUOVA_CELLA_PREZZI$-->
    </row>
    <row r="2489" spans="1:16" ht="10.5" customHeight="1" thickTop="1" thickBot="1">
      <c r="B2489" s="32" t="s">
        <v/>
      </c>
      <c r="C2489" s="23" t="s">
        <v/>
      </c>
      <c r="D2489" s="32" t="s">
        <v>9011</v>
      </c>
      <c r="E2489" s="32">
        <v/>
      </c>
      <c r="F2489" s="33">
        <v/>
      </c>
      <c r="G2489" s="34">
        <v/>
      </c>
      <c r="H2489" s="35">
        <v/>
      </c>
      <c r="I2489" s="36">
        <f>ROUND(SUM(I2486:I2488),2)</f>
        <v>2.00</v>
      </c>
      <c r="J2489" s="32">
        <v>777.89</v>
      </c>
      <c r="K2489" s="32">
        <f>ROUND(PRODUCT(I2489:J2489),2)</f>
        <v>1555.78</v>
      </c>
      <c r="L2489" s="32" t="s">
        <v/>
      </c>
      <c r="M2489" s="32" t="s">
        <v/>
      </c>
      <c r="N2489" s="32" t="s">
        <v/>
      </c>
      <!--$VAR_NUOVA_CELLA_PREZZI$-->
    </row>
    <row r="2490" spans="1:16" ht="10.5" customHeight="1" thickTop="1" thickBot="1">
      <c r="B2490" s="32" t="s">
        <v/>
      </c>
      <c r="C2490" s="23" t="s">
        <v/>
      </c>
      <c r="D2490" s="32" t="s">
        <v>9017</v>
      </c>
      <c r="E2490" s="32">
        <v/>
      </c>
      <c r="F2490" s="33">
        <v/>
      </c>
      <c r="G2490" s="34">
        <v/>
      </c>
      <c r="H2490" s="35">
        <v/>
      </c>
      <c r="I2490" s="36">
        <f/>
        <v/>
      </c>
      <c r="J2490" s="32">
        <v/>
      </c>
      <c r="K2490" s="32">
        <f/>
        <v/>
      </c>
      <c r="L2490" s="32" t="s">
        <v/>
      </c>
      <c r="M2490" s="32" t="s">
        <v/>
      </c>
      <c r="N2490" s="32" t="s">
        <v/>
      </c>
      <!--$VAR_NUOVA_CELLA_PREZZI$-->
    </row>
    <row r="2491" spans="1:16" ht="203.666666666667" customHeight="1" thickTop="1" thickBot="1">
      <c r="B2491" s="32" t="s">
        <v>9018</v>
      </c>
      <c r="C2491" s="23" t="s">
        <v>9019</v>
      </c>
      <c r="D2491" s="62" t="s">
        <v>9020</v>
      </c>
      <c r="E2491" s="32">
        <v/>
      </c>
      <c r="F2491" s="33">
        <v/>
      </c>
      <c r="G2491" s="34">
        <v/>
      </c>
      <c r="H2491" s="35">
        <v/>
      </c>
      <c r="I2491" s="36">
        <f/>
        <v/>
      </c>
      <c r="J2491" s="32">
        <v/>
      </c>
      <c r="K2491" s="32">
        <f/>
        <v/>
      </c>
      <c r="L2491" s="32" t="s">
        <v/>
      </c>
      <c r="M2491" s="32" t="s">
        <v/>
      </c>
      <c r="N2491" s="32" t="s">
        <v/>
      </c>
      <!--$VAR_NUOVA_CELLA_PREZZI$-->
    </row>
    <row r="2492" spans="1:16" ht="10.5" customHeight="1" thickTop="1" thickBot="1">
      <c r="B2492" s="32" t="s">
        <v/>
      </c>
      <c r="C2492" s="23" t="s">
        <v/>
      </c>
      <c r="D2492" s="23" t="s">
        <v>9021</v>
      </c>
      <c r="E2492" s="32">
        <v/>
      </c>
      <c r="F2492" s="33">
        <v/>
      </c>
      <c r="G2492" s="34">
        <v/>
      </c>
      <c r="H2492" s="35">
        <v/>
      </c>
      <c r="I2492" s="36">
        <f/>
        <v/>
      </c>
      <c r="J2492" s="32">
        <v/>
      </c>
      <c r="K2492" s="32">
        <f/>
        <v/>
      </c>
      <c r="L2492" s="32" t="s">
        <v/>
      </c>
      <c r="M2492" s="32" t="s">
        <v/>
      </c>
      <c r="N2492" s="32" t="s">
        <v/>
      </c>
      <!--$VAR_NUOVA_CELLA_PREZZI$-->
    </row>
    <row r="2493" spans="1:16" ht="10.5" customHeight="1" thickTop="1" thickBot="1">
      <c r="B2493" s="32" t="s">
        <v/>
      </c>
      <c r="C2493" s="23" t="s">
        <v/>
      </c>
      <c r="D2493" s="23" t="s">
        <v>9022</v>
      </c>
      <c r="E2493" s="32">
        <v>1.00</v>
      </c>
      <c r="F2493" s="33">
        <v/>
      </c>
      <c r="G2493" s="34">
        <v/>
      </c>
      <c r="H2493" s="35">
        <v/>
      </c>
      <c r="I2493" s="36">
        <f>ROUND(PRODUCT(E2493:H2493),2)</f>
        <v>1.00</v>
      </c>
      <c r="J2493" s="32">
        <v/>
      </c>
      <c r="K2493" s="32">
        <f/>
        <v/>
      </c>
      <c r="L2493" s="32" t="s">
        <v/>
      </c>
      <c r="M2493" s="32" t="s">
        <v/>
      </c>
      <c r="N2493" s="32" t="s">
        <v/>
      </c>
      <!--$VAR_NUOVA_CELLA_PREZZI$-->
    </row>
    <row r="2494" spans="1:16" ht="10.5" customHeight="1" thickTop="1" thickBot="1">
      <c r="B2494" s="32" t="s">
        <v/>
      </c>
      <c r="C2494" s="23" t="s">
        <v/>
      </c>
      <c r="D2494" s="32" t="s">
        <v/>
      </c>
      <c r="E2494" s="32">
        <v/>
      </c>
      <c r="F2494" s="33">
        <v/>
      </c>
      <c r="G2494" s="34">
        <v/>
      </c>
      <c r="H2494" s="35">
        <v/>
      </c>
      <c r="I2494" s="36">
        <f/>
        <v/>
      </c>
      <c r="J2494" s="32">
        <v/>
      </c>
      <c r="K2494" s="32">
        <f/>
        <v/>
      </c>
      <c r="L2494" s="32" t="s">
        <v/>
      </c>
      <c r="M2494" s="32" t="s">
        <v/>
      </c>
      <c r="N2494" s="32" t="s">
        <v>9029</v>
      </c>
      <!--$VAR_NUOVA_CELLA_PREZZI$-->
    </row>
    <row r="2495" spans="1:16" ht="10.5" customHeight="1" thickTop="1" thickBot="1">
      <c r="B2495" s="32" t="s">
        <v/>
      </c>
      <c r="C2495" s="23" t="s">
        <v/>
      </c>
      <c r="D2495" s="32" t="s">
        <v>9030</v>
      </c>
      <c r="E2495" s="32">
        <v/>
      </c>
      <c r="F2495" s="33">
        <v/>
      </c>
      <c r="G2495" s="34">
        <v/>
      </c>
      <c r="H2495" s="35">
        <v/>
      </c>
      <c r="I2495" s="36">
        <f>ROUND(SUM(I2492:I2494),2)</f>
        <v>1.00</v>
      </c>
      <c r="J2495" s="32">
        <v>19270.27</v>
      </c>
      <c r="K2495" s="32">
        <f>ROUND(PRODUCT(I2495:J2495),2)</f>
        <v>19270.27</v>
      </c>
      <c r="L2495" s="32" t="s">
        <v/>
      </c>
      <c r="M2495" s="32" t="s">
        <v/>
      </c>
      <c r="N2495" s="32" t="s">
        <v/>
      </c>
      <!--$VAR_NUOVA_CELLA_PREZZI$-->
    </row>
    <row r="2496" spans="1:16" ht="10.5" customHeight="1" thickTop="1" thickBot="1">
      <c r="B2496" s="32" t="s">
        <v/>
      </c>
      <c r="C2496" s="23" t="s">
        <v/>
      </c>
      <c r="D2496" s="32" t="s">
        <v>9036</v>
      </c>
      <c r="E2496" s="32">
        <v/>
      </c>
      <c r="F2496" s="33">
        <v/>
      </c>
      <c r="G2496" s="34">
        <v/>
      </c>
      <c r="H2496" s="35">
        <v/>
      </c>
      <c r="I2496" s="36">
        <f/>
        <v/>
      </c>
      <c r="J2496" s="32">
        <v/>
      </c>
      <c r="K2496" s="32">
        <f/>
        <v/>
      </c>
      <c r="L2496" s="32" t="s">
        <v/>
      </c>
      <c r="M2496" s="32" t="s">
        <v/>
      </c>
      <c r="N2496" s="32" t="s">
        <v/>
      </c>
      <!--$VAR_NUOVA_CELLA_PREZZI$-->
    </row>
    <row r="2497" spans="1:16" ht="20.5" customHeight="1" thickTop="1" thickBot="1">
      <c r="B2497" s="32" t="s">
        <v>9037</v>
      </c>
      <c r="C2497" s="23" t="s">
        <v>9038</v>
      </c>
      <c r="D2497" s="62" t="s">
        <v>9039</v>
      </c>
      <c r="E2497" s="32">
        <v/>
      </c>
      <c r="F2497" s="33">
        <v/>
      </c>
      <c r="G2497" s="34">
        <v/>
      </c>
      <c r="H2497" s="35">
        <v/>
      </c>
      <c r="I2497" s="36">
        <f/>
        <v/>
      </c>
      <c r="J2497" s="32">
        <v/>
      </c>
      <c r="K2497" s="32">
        <f/>
        <v/>
      </c>
      <c r="L2497" s="32" t="s">
        <v/>
      </c>
      <c r="M2497" s="32" t="s">
        <v/>
      </c>
      <c r="N2497" s="32" t="s">
        <v/>
      </c>
      <!--$VAR_NUOVA_CELLA_PREZZI$-->
    </row>
    <row r="2498" spans="1:16" ht="10.5" customHeight="1" thickTop="1" thickBot="1">
      <c r="B2498" s="32" t="s">
        <v/>
      </c>
      <c r="C2498" s="23" t="s">
        <v/>
      </c>
      <c r="D2498" s="23" t="s">
        <v>9040</v>
      </c>
      <c r="E2498" s="32">
        <v/>
      </c>
      <c r="F2498" s="33">
        <v/>
      </c>
      <c r="G2498" s="34">
        <v/>
      </c>
      <c r="H2498" s="35">
        <v/>
      </c>
      <c r="I2498" s="36">
        <f/>
        <v/>
      </c>
      <c r="J2498" s="32">
        <v/>
      </c>
      <c r="K2498" s="32">
        <f/>
        <v/>
      </c>
      <c r="L2498" s="32" t="s">
        <v/>
      </c>
      <c r="M2498" s="32" t="s">
        <v/>
      </c>
      <c r="N2498" s="32" t="s">
        <v/>
      </c>
      <!--$VAR_NUOVA_CELLA_PREZZI$-->
    </row>
    <row r="2499" spans="1:16" ht="10.5" customHeight="1" thickTop="1" thickBot="1">
      <c r="B2499" s="32" t="s">
        <v/>
      </c>
      <c r="C2499" s="23" t="s">
        <v/>
      </c>
      <c r="D2499" s="23" t="s">
        <v>9041</v>
      </c>
      <c r="E2499" s="32">
        <v>9.00</v>
      </c>
      <c r="F2499" s="33">
        <v/>
      </c>
      <c r="G2499" s="34">
        <v/>
      </c>
      <c r="H2499" s="35">
        <v/>
      </c>
      <c r="I2499" s="36">
        <f>ROUND(PRODUCT(E2499:H2499),2)</f>
        <v>9.00</v>
      </c>
      <c r="J2499" s="32">
        <v/>
      </c>
      <c r="K2499" s="32">
        <f/>
        <v/>
      </c>
      <c r="L2499" s="32" t="s">
        <v/>
      </c>
      <c r="M2499" s="32" t="s">
        <v/>
      </c>
      <c r="N2499" s="32" t="s">
        <v/>
      </c>
      <!--$VAR_NUOVA_CELLA_PREZZI$-->
    </row>
    <row r="2500" spans="1:16" ht="10.5" customHeight="1" thickTop="1" thickBot="1">
      <c r="B2500" s="32" t="s">
        <v/>
      </c>
      <c r="C2500" s="23" t="s">
        <v/>
      </c>
      <c r="D2500" s="32" t="s">
        <v/>
      </c>
      <c r="E2500" s="32">
        <v/>
      </c>
      <c r="F2500" s="33">
        <v/>
      </c>
      <c r="G2500" s="34">
        <v/>
      </c>
      <c r="H2500" s="35">
        <v/>
      </c>
      <c r="I2500" s="36">
        <f/>
        <v/>
      </c>
      <c r="J2500" s="32">
        <v/>
      </c>
      <c r="K2500" s="32">
        <f/>
        <v/>
      </c>
      <c r="L2500" s="32" t="s">
        <v/>
      </c>
      <c r="M2500" s="32" t="s">
        <v/>
      </c>
      <c r="N2500" s="32" t="s">
        <v>9048</v>
      </c>
      <!--$VAR_NUOVA_CELLA_PREZZI$-->
    </row>
    <row r="2501" spans="1:16" ht="10.5" customHeight="1" thickTop="1" thickBot="1">
      <c r="B2501" s="32" t="s">
        <v/>
      </c>
      <c r="C2501" s="23" t="s">
        <v/>
      </c>
      <c r="D2501" s="32" t="s">
        <v>9049</v>
      </c>
      <c r="E2501" s="32">
        <v/>
      </c>
      <c r="F2501" s="33">
        <v/>
      </c>
      <c r="G2501" s="34">
        <v/>
      </c>
      <c r="H2501" s="35">
        <v/>
      </c>
      <c r="I2501" s="36">
        <f>ROUND(SUM(I2498:I2500),2)</f>
        <v>9.00</v>
      </c>
      <c r="J2501" s="32">
        <v>335.22</v>
      </c>
      <c r="K2501" s="32">
        <f>ROUND(PRODUCT(I2501:J2501),2)</f>
        <v>3016.98</v>
      </c>
      <c r="L2501" s="32" t="s">
        <v/>
      </c>
      <c r="M2501" s="32" t="s">
        <v/>
      </c>
      <c r="N2501" s="32" t="s">
        <v/>
      </c>
      <!--$VAR_NUOVA_CELLA_PREZZI$-->
    </row>
    <row r="2502" spans="1:16" ht="10.5" customHeight="1" thickTop="1" thickBot="1">
      <c r="B2502" s="32" t="s">
        <v/>
      </c>
      <c r="C2502" s="23" t="s">
        <v/>
      </c>
      <c r="D2502" s="32" t="s">
        <v>9055</v>
      </c>
      <c r="E2502" s="32">
        <v/>
      </c>
      <c r="F2502" s="33">
        <v/>
      </c>
      <c r="G2502" s="34">
        <v/>
      </c>
      <c r="H2502" s="35">
        <v/>
      </c>
      <c r="I2502" s="36">
        <f/>
        <v/>
      </c>
      <c r="J2502" s="32">
        <v/>
      </c>
      <c r="K2502" s="32">
        <f/>
        <v/>
      </c>
      <c r="L2502" s="32" t="s">
        <v/>
      </c>
      <c r="M2502" s="32" t="s">
        <v/>
      </c>
      <c r="N2502" s="32" t="s">
        <v/>
      </c>
      <!--$VAR_NUOVA_CELLA_PREZZI$-->
    </row>
    <row r="2503" spans="1:16" ht="47.3333333333333" customHeight="1" thickTop="1" thickBot="1">
      <c r="B2503" s="32" t="s">
        <v>9056</v>
      </c>
      <c r="C2503" s="23" t="s">
        <v>9057</v>
      </c>
      <c r="D2503" s="62" t="s">
        <v>9058</v>
      </c>
      <c r="E2503" s="32">
        <v/>
      </c>
      <c r="F2503" s="33">
        <v/>
      </c>
      <c r="G2503" s="34">
        <v/>
      </c>
      <c r="H2503" s="35">
        <v/>
      </c>
      <c r="I2503" s="36">
        <f/>
        <v/>
      </c>
      <c r="J2503" s="32">
        <v/>
      </c>
      <c r="K2503" s="32">
        <f/>
        <v/>
      </c>
      <c r="L2503" s="32" t="s">
        <v/>
      </c>
      <c r="M2503" s="32" t="s">
        <v/>
      </c>
      <c r="N2503" s="32" t="s">
        <v/>
      </c>
      <!--$VAR_NUOVA_CELLA_PREZZI$-->
    </row>
    <row r="2504" spans="1:16" ht="10.5" customHeight="1" thickTop="1" thickBot="1">
      <c r="B2504" s="32" t="s">
        <v/>
      </c>
      <c r="C2504" s="23" t="s">
        <v/>
      </c>
      <c r="D2504" s="23" t="s">
        <v>9059</v>
      </c>
      <c r="E2504" s="32">
        <v/>
      </c>
      <c r="F2504" s="33">
        <v/>
      </c>
      <c r="G2504" s="34">
        <v/>
      </c>
      <c r="H2504" s="35">
        <v/>
      </c>
      <c r="I2504" s="36">
        <f/>
        <v/>
      </c>
      <c r="J2504" s="32">
        <v/>
      </c>
      <c r="K2504" s="32">
        <f/>
        <v/>
      </c>
      <c r="L2504" s="32" t="s">
        <v/>
      </c>
      <c r="M2504" s="32" t="s">
        <v/>
      </c>
      <c r="N2504" s="32" t="s">
        <v/>
      </c>
      <!--$VAR_NUOVA_CELLA_PREZZI$-->
    </row>
    <row r="2505" spans="1:16" ht="10.5" customHeight="1" thickTop="1" thickBot="1">
      <c r="B2505" s="32" t="s">
        <v/>
      </c>
      <c r="C2505" s="23" t="s">
        <v/>
      </c>
      <c r="D2505" s="23" t="s">
        <v>9060</v>
      </c>
      <c r="E2505" s="32">
        <v>60.00</v>
      </c>
      <c r="F2505" s="33">
        <v/>
      </c>
      <c r="G2505" s="34">
        <v/>
      </c>
      <c r="H2505" s="35">
        <v/>
      </c>
      <c r="I2505" s="36">
        <f>ROUND(PRODUCT(E2505:H2505),2)</f>
        <v>60.00</v>
      </c>
      <c r="J2505" s="32">
        <v/>
      </c>
      <c r="K2505" s="32">
        <f/>
        <v/>
      </c>
      <c r="L2505" s="32" t="s">
        <v/>
      </c>
      <c r="M2505" s="32" t="s">
        <v/>
      </c>
      <c r="N2505" s="32" t="s">
        <v/>
      </c>
      <!--$VAR_NUOVA_CELLA_PREZZI$-->
    </row>
    <row r="2506" spans="1:16" ht="10.5" customHeight="1" thickTop="1" thickBot="1">
      <c r="B2506" s="32" t="s">
        <v/>
      </c>
      <c r="C2506" s="23" t="s">
        <v/>
      </c>
      <c r="D2506" s="32" t="s">
        <v/>
      </c>
      <c r="E2506" s="32">
        <v/>
      </c>
      <c r="F2506" s="33">
        <v/>
      </c>
      <c r="G2506" s="34">
        <v/>
      </c>
      <c r="H2506" s="35">
        <v/>
      </c>
      <c r="I2506" s="36">
        <f/>
        <v/>
      </c>
      <c r="J2506" s="32">
        <v/>
      </c>
      <c r="K2506" s="32">
        <f/>
        <v/>
      </c>
      <c r="L2506" s="32" t="s">
        <v/>
      </c>
      <c r="M2506" s="32" t="s">
        <v/>
      </c>
      <c r="N2506" s="32" t="s">
        <v>9067</v>
      </c>
      <!--$VAR_NUOVA_CELLA_PREZZI$-->
    </row>
    <row r="2507" spans="1:16" ht="10.5" customHeight="1" thickTop="1" thickBot="1">
      <c r="B2507" s="32" t="s">
        <v/>
      </c>
      <c r="C2507" s="23" t="s">
        <v/>
      </c>
      <c r="D2507" s="32" t="s">
        <v>9068</v>
      </c>
      <c r="E2507" s="32">
        <v/>
      </c>
      <c r="F2507" s="33">
        <v/>
      </c>
      <c r="G2507" s="34">
        <v/>
      </c>
      <c r="H2507" s="35">
        <v/>
      </c>
      <c r="I2507" s="36">
        <f>ROUND(SUM(I2504:I2506),2)</f>
        <v>60.00</v>
      </c>
      <c r="J2507" s="32">
        <v>2.02</v>
      </c>
      <c r="K2507" s="32">
        <f>ROUND(PRODUCT(I2507:J2507),2)</f>
        <v>121.20</v>
      </c>
      <c r="L2507" s="32" t="s">
        <v/>
      </c>
      <c r="M2507" s="32" t="s">
        <v/>
      </c>
      <c r="N2507" s="32" t="s">
        <v/>
      </c>
      <!--$VAR_NUOVA_CELLA_PREZZI$-->
    </row>
    <row r="2508" spans="1:16" ht="10.5" customHeight="1" thickTop="1" thickBot="1">
      <c r="B2508" s="32" t="s">
        <v/>
      </c>
      <c r="C2508" s="23" t="s">
        <v/>
      </c>
      <c r="D2508" s="32" t="s">
        <v>9074</v>
      </c>
      <c r="E2508" s="32">
        <v/>
      </c>
      <c r="F2508" s="33">
        <v/>
      </c>
      <c r="G2508" s="34">
        <v/>
      </c>
      <c r="H2508" s="35">
        <v/>
      </c>
      <c r="I2508" s="36">
        <f/>
        <v/>
      </c>
      <c r="J2508" s="32">
        <v/>
      </c>
      <c r="K2508" s="32">
        <f/>
        <v/>
      </c>
      <c r="L2508" s="32" t="s">
        <v/>
      </c>
      <c r="M2508" s="32" t="s">
        <v/>
      </c>
      <c r="N2508" s="32" t="s">
        <v/>
      </c>
      <!--$VAR_NUOVA_CELLA_PREZZI$-->
    </row>
    <row r="2509" spans="1:16" ht="42" customHeight="1" thickTop="1" thickBot="1">
      <c r="B2509" s="32" t="s">
        <v>9075</v>
      </c>
      <c r="C2509" s="23" t="s">
        <v>9076</v>
      </c>
      <c r="D2509" s="62" t="s">
        <v>9077</v>
      </c>
      <c r="E2509" s="32">
        <v/>
      </c>
      <c r="F2509" s="33">
        <v/>
      </c>
      <c r="G2509" s="34">
        <v/>
      </c>
      <c r="H2509" s="35">
        <v/>
      </c>
      <c r="I2509" s="36">
        <f/>
        <v/>
      </c>
      <c r="J2509" s="32">
        <v/>
      </c>
      <c r="K2509" s="32">
        <f/>
        <v/>
      </c>
      <c r="L2509" s="32" t="s">
        <v/>
      </c>
      <c r="M2509" s="32" t="s">
        <v/>
      </c>
      <c r="N2509" s="32" t="s">
        <v/>
      </c>
      <!--$VAR_NUOVA_CELLA_PREZZI$-->
    </row>
    <row r="2510" spans="1:16" ht="10.5" customHeight="1" thickTop="1" thickBot="1">
      <c r="B2510" s="32" t="s">
        <v/>
      </c>
      <c r="C2510" s="23" t="s">
        <v/>
      </c>
      <c r="D2510" s="23" t="s">
        <v>9078</v>
      </c>
      <c r="E2510" s="32">
        <v/>
      </c>
      <c r="F2510" s="33">
        <v/>
      </c>
      <c r="G2510" s="34">
        <v/>
      </c>
      <c r="H2510" s="35">
        <v/>
      </c>
      <c r="I2510" s="36">
        <f/>
        <v/>
      </c>
      <c r="J2510" s="32">
        <v/>
      </c>
      <c r="K2510" s="32">
        <f/>
        <v/>
      </c>
      <c r="L2510" s="32" t="s">
        <v/>
      </c>
      <c r="M2510" s="32" t="s">
        <v/>
      </c>
      <c r="N2510" s="32" t="s">
        <v/>
      </c>
      <!--$VAR_NUOVA_CELLA_PREZZI$-->
    </row>
    <row r="2511" spans="1:16" ht="10.5" customHeight="1" thickTop="1" thickBot="1">
      <c r="B2511" s="32" t="s">
        <v/>
      </c>
      <c r="C2511" s="23" t="s">
        <v/>
      </c>
      <c r="D2511" s="23" t="s">
        <v>9079</v>
      </c>
      <c r="E2511" s="32">
        <v>9.00</v>
      </c>
      <c r="F2511" s="33">
        <v/>
      </c>
      <c r="G2511" s="34">
        <v/>
      </c>
      <c r="H2511" s="35">
        <v/>
      </c>
      <c r="I2511" s="36">
        <f>ROUND(PRODUCT(E2511:H2511),2)</f>
        <v>9.00</v>
      </c>
      <c r="J2511" s="32">
        <v/>
      </c>
      <c r="K2511" s="32">
        <f/>
        <v/>
      </c>
      <c r="L2511" s="32" t="s">
        <v/>
      </c>
      <c r="M2511" s="32" t="s">
        <v/>
      </c>
      <c r="N2511" s="32" t="s">
        <v/>
      </c>
      <!--$VAR_NUOVA_CELLA_PREZZI$-->
    </row>
    <row r="2512" spans="1:16" ht="10.5" customHeight="1" thickTop="1" thickBot="1">
      <c r="B2512" s="32" t="s">
        <v/>
      </c>
      <c r="C2512" s="23" t="s">
        <v/>
      </c>
      <c r="D2512" s="32" t="s">
        <v/>
      </c>
      <c r="E2512" s="32">
        <v/>
      </c>
      <c r="F2512" s="33">
        <v/>
      </c>
      <c r="G2512" s="34">
        <v/>
      </c>
      <c r="H2512" s="35">
        <v/>
      </c>
      <c r="I2512" s="36">
        <f/>
        <v/>
      </c>
      <c r="J2512" s="32">
        <v/>
      </c>
      <c r="K2512" s="32">
        <f/>
        <v/>
      </c>
      <c r="L2512" s="32" t="s">
        <v/>
      </c>
      <c r="M2512" s="32" t="s">
        <v/>
      </c>
      <c r="N2512" s="32" t="s">
        <v>9086</v>
      </c>
      <!--$VAR_NUOVA_CELLA_PREZZI$-->
    </row>
    <row r="2513" spans="1:16" ht="10.5" customHeight="1" thickTop="1" thickBot="1">
      <c r="B2513" s="32" t="s">
        <v/>
      </c>
      <c r="C2513" s="23" t="s">
        <v/>
      </c>
      <c r="D2513" s="32" t="s">
        <v>9087</v>
      </c>
      <c r="E2513" s="32">
        <v/>
      </c>
      <c r="F2513" s="33">
        <v/>
      </c>
      <c r="G2513" s="34">
        <v/>
      </c>
      <c r="H2513" s="35">
        <v/>
      </c>
      <c r="I2513" s="36">
        <f>ROUND(SUM(I2510:I2512),2)</f>
        <v>9.00</v>
      </c>
      <c r="J2513" s="32">
        <v>12.74</v>
      </c>
      <c r="K2513" s="32">
        <f>ROUND(PRODUCT(I2513:J2513),2)</f>
        <v>114.66</v>
      </c>
      <c r="L2513" s="32" t="s">
        <v/>
      </c>
      <c r="M2513" s="32" t="s">
        <v/>
      </c>
      <c r="N2513" s="32" t="s">
        <v/>
      </c>
      <!--$VAR_NUOVA_CELLA_PREZZI$-->
    </row>
    <row r="2514" spans="1:16" ht="10.5" customHeight="1" thickTop="1" thickBot="1">
      <c r="B2514" s="32" t="s">
        <v/>
      </c>
      <c r="C2514" s="23" t="s">
        <v/>
      </c>
      <c r="D2514" s="32" t="s">
        <v>9093</v>
      </c>
      <c r="E2514" s="32">
        <v/>
      </c>
      <c r="F2514" s="33">
        <v/>
      </c>
      <c r="G2514" s="34">
        <v/>
      </c>
      <c r="H2514" s="35">
        <v/>
      </c>
      <c r="I2514" s="36">
        <f/>
        <v/>
      </c>
      <c r="J2514" s="32">
        <v/>
      </c>
      <c r="K2514" s="32">
        <f/>
        <v/>
      </c>
      <c r="L2514" s="32" t="s">
        <v/>
      </c>
      <c r="M2514" s="32" t="s">
        <v/>
      </c>
      <c r="N2514" s="32" t="s">
        <v/>
      </c>
      <!--$VAR_NUOVA_CELLA_PREZZI$-->
    </row>
    <!--$NUOVAVOCE$-->
    <row r="2515" spans="1:16" ht="10.5" customHeight="1">
      <c r="B2515" s="46"/>
      <c r="C2515" s="16"/>
      <c r="D2515" s="32" t="s">
        <v>24</v>
      </c>
      <c r="E2515" s="25"/>
      <c r="F2515" s="25"/>
      <c r="G2515" s="27"/>
      <c r="H2515" s="27"/>
      <c r="I2515" s="25"/>
      <c r="J2515" s="25"/>
      <c r="K2515" s="38">
        <f>ROUND(SUM(K4:K2514),2)</f>
        <v>2767709.99</v>
      </c>
      <c r="L2515" s="21" t="s">
        <v>0</v>
      </c>
      <c r="M2515" s="20" t="s">
        <v>0</v>
      </c>
      <c r="N2515" s="49" t="s">
        <v>0</v>
      </c>
      <!--$NUOVORIGO1_FINALE$-->
    </row>
    <row r="2516" spans="1:16" ht="10.5" customHeight="1">
      <c r="B2516" s="46"/>
      <c r="C2516" s="16"/>
      <c r="D2516" s="23"/>
      <c r="E2516" s="25"/>
      <c r="F2516" s="25"/>
      <c r="G2516" s="27"/>
      <c r="H2516" s="27"/>
      <c r="I2516" s="25"/>
      <c r="J2516" s="25"/>
      <c r="K2516" s="31"/>
      <c r="L2516" s="21"/>
      <c r="M2516" s="20"/>
      <c r="N2516" s="49"/>
      <!--$NUOVORIGO2_FINALE$-->
    </row>
    <row r="2517" spans="1:16" ht="10.5" customHeight="1">
      <c r="B2517" s="47"/>
      <c r="C2517" s="17"/>
      <c r="D2517" s="39" t="s">
        <v>25</v>
      </c>
      <c r="E2517" s="40"/>
      <c r="F2517" s="40"/>
      <c r="G2517" s="41"/>
      <c r="H2517" s="41"/>
      <c r="I2517" s="40"/>
      <c r="J2517" s="40"/>
      <c r="K2517" s="42"/>
      <c r="L2517" s="43" t="s">
        <v>0</v>
      </c>
      <c r="M2517" s="44" t="s">
        <v>0</v>
      </c>
      <c r="N2517" s="50" t="s">
        <v>0</v>
      </c>
      <!--$NUOVORIGO3_FINALE$-->
    </row>
    <row r="2518" spans="1:16" ht="10.5" customHeight="1">
      <c r="B2518" s="51"/>
      <c r="C2518" s="51"/>
      <c r="D2518" s="51"/>
      <c r="E2518" s="51"/>
      <c r="F2518" s="51"/>
      <c r="G2518" s="51"/>
      <c r="H2518" s="51"/>
      <c r="I2518" s="51"/>
      <c r="J2518" s="51"/>
      <c r="K2518" s="51"/>
      <c r="L2518" s="51"/>
      <c r="M2518" s="51"/>
      <c r="N2518" s="51"/>
      <!--$NUOVORIGO4_FINALE$-->
    </row>
    <row r="2519" spans="1:16" ht="10.5" customHeight="1">
      <c r="B2519" s="51" t="s">
        <v>26</v>
      </c>
      <c r="D2519" s="18"/>
      <!--$NUOVORIGO5_FINALE$-->
    </row>
  </sheetData>
  <phoneticPr fontId="0" type="noConversion"/>
  <conditionalFormatting sqref="D1002:D65536">
    <cfRule type="expression" dxfId="33" priority="1" stopIfTrue="1">
      <formula>XEW794="1"</formula>
    </cfRule>
    <cfRule type="expression" dxfId="32" priority="2" stopIfTrue="1">
      <formula>XEW794="2"</formula>
    </cfRule>
    <cfRule type="expression" dxfId="31" priority="3" stopIfTrue="1">
      <formula>XEX794="3"</formula>
    </cfRule>
  </conditionalFormatting>
  <conditionalFormatting sqref="E1002:H65536">
    <cfRule type="expression" dxfId="30" priority="4" stopIfTrue="1">
      <formula>XEX794="3"</formula>
    </cfRule>
  </conditionalFormatting>
  <conditionalFormatting sqref="I1002:I65536">
    <cfRule type="expression" dxfId="29" priority="5" stopIfTrue="1">
      <formula>XEY794="1"</formula>
    </cfRule>
    <cfRule type="expression" dxfId="28" priority="6" stopIfTrue="1">
      <formula>XEY794="3"</formula>
    </cfRule>
    <cfRule type="expression" dxfId="27" priority="7" stopIfTrue="1">
      <formula>_OIP1="3"</formula>
    </cfRule>
  </conditionalFormatting>
  <conditionalFormatting sqref="D2">
    <cfRule type="expression" dxfId="26" priority="8" stopIfTrue="1">
      <formula>XEW2="1"</formula>
    </cfRule>
    <cfRule type="expression" dxfId="25" priority="9" stopIfTrue="1">
      <formula>XEW2="2"</formula>
    </cfRule>
    <cfRule type="expression" dxfId="24" priority="10" stopIfTrue="1">
      <formula>XEX2="3"</formula>
    </cfRule>
  </conditionalFormatting>
  <conditionalFormatting sqref="D3">
    <cfRule type="expression" dxfId="23" priority="11" stopIfTrue="1">
      <formula>#REF!="1"</formula>
    </cfRule>
    <cfRule type="expression" dxfId="22" priority="12" stopIfTrue="1">
      <formula>#REF!="2"</formula>
    </cfRule>
    <cfRule type="expression" dxfId="21" priority="13" stopIfTrue="1">
      <formula>#REF!="3"</formula>
    </cfRule>
  </conditionalFormatting>
  <conditionalFormatting sqref="E2:H2">
    <cfRule type="expression" dxfId="20" priority="14" stopIfTrue="1">
      <formula>XEX2="3"</formula>
    </cfRule>
  </conditionalFormatting>
  <conditionalFormatting sqref="G3:H3">
    <cfRule type="expression" dxfId="19" priority="15" stopIfTrue="1">
      <formula>XEW3="3"</formula>
    </cfRule>
  </conditionalFormatting>
  <conditionalFormatting sqref="E3:F3">
    <cfRule type="expression" dxfId="18" priority="16" stopIfTrue="1">
      <formula>#REF!="3"</formula>
    </cfRule>
  </conditionalFormatting>
  <conditionalFormatting sqref="I2">
    <cfRule type="expression" dxfId="17" priority="17" stopIfTrue="1">
      <formula>XEY2="1"</formula>
    </cfRule>
    <cfRule type="expression" dxfId="16" priority="18" stopIfTrue="1">
      <formula>XEY2="3"</formula>
    </cfRule>
    <cfRule type="expression" dxfId="15" priority="19" stopIfTrue="1">
      <formula>_OIP1="3"</formula>
    </cfRule>
  </conditionalFormatting>
  <conditionalFormatting sqref="I3">
    <cfRule type="expression" dxfId="14" priority="20" stopIfTrue="1">
      <formula>#REF!="1"</formula>
    </cfRule>
    <cfRule type="expression" dxfId="13" priority="21" stopIfTrue="1">
      <formula>#REF!="3"</formula>
    </cfRule>
    <cfRule type="expression" dxfId="12" priority="22" stopIfTrue="1">
      <formula>_OIP1="3"</formula>
    </cfRule>
  </conditionalFormatting>
  <conditionalFormatting sqref="D4:D8">
    <cfRule type="expression" dxfId="11" priority="23" stopIfTrue="1">
      <formula>L4="1"</formula>
    </cfRule>
    <cfRule type="expression" dxfId="10" priority="24" stopIfTrue="1">
      <formula>L4="2"</formula>
    </cfRule>
    <cfRule type="expression" dxfId="9" priority="25" stopIfTrue="1">
      <formula>I4&lt;0</formula>
    </cfRule>
  </conditionalFormatting>
  <conditionalFormatting sqref="E4:E8">
    <cfRule type="expression" dxfId="8" priority="26" stopIfTrue="1">
      <formula>I4&lt;0</formula>
    </cfRule>
  </conditionalFormatting>
  <conditionalFormatting sqref="F4:F8">
    <cfRule type="expression" dxfId="7" priority="27" stopIfTrue="1">
      <formula>I4&lt;0</formula>
    </cfRule>
  </conditionalFormatting>
  <conditionalFormatting sqref="G4:G8">
    <cfRule type="expression" dxfId="6" priority="28" stopIfTrue="1">
      <formula>I4&lt;0</formula>
    </cfRule>
  </conditionalFormatting>
  <conditionalFormatting sqref="H4:H8">
    <cfRule type="expression" dxfId="5" priority="29" stopIfTrue="1">
      <formula>I4&lt;0</formula>
    </cfRule>
  </conditionalFormatting>
  <conditionalFormatting sqref="I4:I8">
    <cfRule type="expression" dxfId="4" priority="30" stopIfTrue="1">
      <formula>N4="1"</formula>
    </cfRule>
    <cfRule type="expression" dxfId="3" priority="31" stopIfTrue="1">
      <formula>N4="3"</formula>
    </cfRule>
    <cfRule type="expression" dxfId="2" priority="32" stopIfTrue="1">
      <formula>I4&lt;0</formula>
    </cfRule>
  </conditionalFormatting>
  <conditionalFormatting sqref="J4:J8">
    <cfRule type="expression" dxfId="1" priority="33" stopIfTrue="1">
      <formula>I4&lt;0</formula>
    </cfRule>
  </conditionalFormatting>
  <conditionalFormatting sqref="K4:K8">
    <cfRule type="expression" dxfId="0" priority="34" stopIfTrue="1">
      <formula>I4&lt;0</formula>
    </cfRule>
  </conditionalFormatting>
  <pageMargins left="0.39370078740157483" right="0.39370078740157483" top="0.78740157480314965" bottom="0.78740157480314965" header="0.51181102362204722" footer="0.51181102362204722"/>
  <pageSetup paperSize="9" scale="75" orientation="portrait"/>
  <headerFooter alignWithMargins="0"/>
  <drawing r:id="rId1"/>
  <tableParts count="1">
    <tablePart r:id="rId2"/>
  </tableParts>
</worksheet>
</file>

<file path=xl/worksheets/sheet2.xml><?xml version="1.0" encoding="utf-8"?>
<worksheet xmlns="http://schemas.openxmlformats.org/spreadsheetml/2006/main" xmlns:r="http://schemas.openxmlformats.org/officeDocument/2006/relationships">
  <dimension ref="A1:C4"/>
  <sheetViews>
    <sheetView workbookViewId="0">
      <selection activeCell="J10" sqref="J10"/>
    </sheetView>
  </sheetViews>
  <sheetFormatPr defaultColWidth="9.33203125" defaultRowHeight="10.5" customHeight="1"/>
  <sheetData>
    <row r="1" spans="1:3" ht="10.5" customHeight="1">
      <c r="A1" t="s">
        <v>4</v>
      </c>
      <c r="B1">
        <v>4</v>
      </c>
      <c r="C1">
        <v>0</v>
      </c>
    </row>
    <row r="2" spans="1:3" ht="10.5" customHeight="1">
      <c r="A2" t="s">
        <v>3</v>
      </c>
    </row>
    <row r="3" spans="1:3" ht="10.5" customHeight="1">
      <c r="A3" t="s">
        <v>2</v>
      </c>
    </row>
    <row r="4" spans="1:3" ht="10.5" customHeight="1">
      <c r="A4" t="s">
        <v>1</v>
      </c>
    </row>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Fogli di lavoro</vt:lpstr>
      </vt:variant>
      <vt:variant>
        <vt:i4>1</vt:i4>
      </vt:variant>
    </vt:vector>
  </HeadingPairs>
  <TitlesOfParts>
    <vt:vector size="1" baseType="lpstr">
      <vt:lpstr>Misurazioni</vt:lpstr>
    </vt:vector>
  </TitlesOfParts>
  <Company>ACCA</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ACCA</dc:creator>
  <cp:lastModifiedBy> </cp:lastModifiedBy>
  <cp:lastPrinted>2006-09-29T09:39:19Z</cp:lastPrinted>
  <dcterms:created xsi:type="dcterms:W3CDTF">2005-07-14T10:38:54Z</dcterms:created>
  <dcterms:modified xsi:type="dcterms:W3CDTF">2008-09-12T07:49:22Z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olution ID">
    <vt:lpwstr>None</vt:lpwstr>
  </property>
</Properties>
</file>