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660" windowWidth="19440" windowHeight="15600"/>
  </bookViews>
  <sheets>
    <sheet name="Scheda Generale" sheetId="16" r:id="rId1"/>
  </sheets>
  <definedNames>
    <definedName name="_xlnm.Print_Area" localSheetId="0">'Scheda Generale'!$A$1:$F$85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16"/>
  <c r="F54"/>
  <c r="F35"/>
  <c r="D90"/>
  <c r="E73" l="1"/>
  <c r="F78"/>
  <c r="E79"/>
  <c r="E78" l="1"/>
  <c r="E80" s="1"/>
  <c r="F80" s="1"/>
  <c r="F81" s="1"/>
</calcChain>
</file>

<file path=xl/sharedStrings.xml><?xml version="1.0" encoding="utf-8"?>
<sst xmlns="http://schemas.openxmlformats.org/spreadsheetml/2006/main" count="201" uniqueCount="70">
  <si>
    <t>Per il calcolo della retribuzione di posizione si utilizza la seguente formula:</t>
  </si>
  <si>
    <t>R.P. = Rmin + ((P - Psmin) * (Rmax - Rmin)) / (Psmax -Psmin)</t>
  </si>
  <si>
    <t>&gt;  R.P. = Retribuzione di posizione</t>
  </si>
  <si>
    <t>&gt;  P = Punteggio riportato nella valutazione</t>
  </si>
  <si>
    <t>FATTORI DI VALUTAZIONE</t>
  </si>
  <si>
    <t>&gt;  Attività di aggiornamento e ricerca di rilevante complessità</t>
  </si>
  <si>
    <t>&gt;  Determinazioni della posizione di elevato contenuto e spessore professionale</t>
  </si>
  <si>
    <t>&gt;  Determinazioni della posizione di modesto contenuto e spessore professionale</t>
  </si>
  <si>
    <t>GRADO DELLA POSIZIONE ESPRESSO IN PUNTEGGIO</t>
  </si>
  <si>
    <t>&gt;  Livello di coordinamento di attività di natura omogenea</t>
  </si>
  <si>
    <t>&gt;  Livello di coordinamento di attività di natura eterogenea</t>
  </si>
  <si>
    <t>&gt;  Attività di aggiornamento e ricerca di media complessità</t>
  </si>
  <si>
    <t>&gt;  Responsabilità prevalentemente autonoma</t>
  </si>
  <si>
    <t>&gt;  Responsabilità parzialmente condivisa</t>
  </si>
  <si>
    <t>B – COMPLESSITA’ ORGANIZZATIVA (Max 40 punti)</t>
  </si>
  <si>
    <t>ALLEGATO C</t>
  </si>
  <si>
    <r>
      <t xml:space="preserve">&gt;  Psmax = Punteggio di soglia massima   </t>
    </r>
    <r>
      <rPr>
        <b/>
        <sz val="14"/>
        <rFont val="Calibri"/>
        <family val="2"/>
      </rPr>
      <t>100</t>
    </r>
  </si>
  <si>
    <t>SEGUE - ALLEGATO C</t>
  </si>
  <si>
    <t>A – COLLOCAZIONE NELLA STRUTTURA E FUNZIONI ASSEGNATE (PESO Max 30 punti)</t>
  </si>
  <si>
    <t>Punti 1</t>
  </si>
  <si>
    <t>&gt;  Quantità elevata di attività omogenee</t>
  </si>
  <si>
    <t>&gt;  Quantità media di attività omogenee</t>
  </si>
  <si>
    <t>&gt;  Alto grado di specializzazione richiesta</t>
  </si>
  <si>
    <t>&gt;  Medio grado di specializzazione richiesta</t>
  </si>
  <si>
    <t>ARTICOLAZIONE ATTIVITA' GESTITE</t>
  </si>
  <si>
    <t>PROFESSIONALITA' RICHIESTA</t>
  </si>
  <si>
    <t>&gt;  Prevalentemente esterni</t>
  </si>
  <si>
    <t>&gt;  Prevalentemente interni</t>
  </si>
  <si>
    <t>DELEGA DI FUNZIONI A RILEVANZA ESTERNA</t>
  </si>
  <si>
    <t>&gt;  Emanazione determinazioni dirigenziali a rilevanza esterna</t>
  </si>
  <si>
    <t>&gt;  Delega di firma di atti a valenza esterna</t>
  </si>
  <si>
    <t xml:space="preserve">TOTALE PUNTEGGIO </t>
  </si>
  <si>
    <r>
      <t xml:space="preserve">&gt;  Rmin = Retribuzione di posizione minina pari ad       </t>
    </r>
    <r>
      <rPr>
        <b/>
        <sz val="14"/>
        <rFont val="Calibri"/>
        <family val="2"/>
      </rPr>
      <t>€ 5.000,00</t>
    </r>
  </si>
  <si>
    <t>C – RESPONSABILITA’ GESTIONALE INTERNE ED ESTERNE (Max 30 punti)</t>
  </si>
  <si>
    <t>SCHEDA N. 5</t>
  </si>
  <si>
    <t>SOGGETTI ISTITUZIONALI ESTERNI</t>
  </si>
  <si>
    <t>SOGGETTI ISTITUZIONALI INTERNI</t>
  </si>
  <si>
    <t>&gt;  Alto</t>
  </si>
  <si>
    <t>&gt;  Medio</t>
  </si>
  <si>
    <t>&gt; Basso</t>
  </si>
  <si>
    <r>
      <t xml:space="preserve">B2 - Grado di discrezionalità nell'azione: </t>
    </r>
    <r>
      <rPr>
        <i/>
        <sz val="12"/>
        <rFont val="Calibri"/>
        <family val="2"/>
      </rPr>
      <t xml:space="preserve">esprime il grado di controllo personale sulle azioni e sulle decisioni assunte in </t>
    </r>
    <r>
      <rPr>
        <sz val="12"/>
        <rFont val="Calibri"/>
        <family val="2"/>
      </rPr>
      <t>conseguenza dei vincoli imposti</t>
    </r>
    <r>
      <rPr>
        <sz val="12"/>
        <rFont val="Calibri"/>
        <family val="2"/>
      </rPr>
      <t>.</t>
    </r>
  </si>
  <si>
    <t xml:space="preserve">&gt;  attività caratterizzate da elevata discrezionalità nell'attuazione dell'obiettivo   </t>
  </si>
  <si>
    <t xml:space="preserve">&gt;  attività caratterizzate da procedure parzialmente definite   </t>
  </si>
  <si>
    <t>&gt;  attività caratterizzate da procedure tendenzialmente standardizzate</t>
  </si>
  <si>
    <t>&gt;  Attività di aggiornamento e ricerca di modesta complessità</t>
  </si>
  <si>
    <t>&gt;  Elevata</t>
  </si>
  <si>
    <t xml:space="preserve">&gt;  Apprezzabile o rilevante </t>
  </si>
  <si>
    <t>&gt;  Minimale o ordinaria</t>
  </si>
  <si>
    <r>
      <t xml:space="preserve">&gt;  Psmin = Punteggio di soglia minima      </t>
    </r>
    <r>
      <rPr>
        <b/>
        <sz val="14"/>
        <rFont val="Calibri"/>
        <family val="2"/>
      </rPr>
      <t xml:space="preserve"> 59</t>
    </r>
  </si>
  <si>
    <t>ALLEGATO E</t>
  </si>
  <si>
    <t>Fino a Punti 5</t>
  </si>
  <si>
    <t>Fino a Punti 3</t>
  </si>
  <si>
    <t>Fino a Punti 10</t>
  </si>
  <si>
    <t>Fino a Punti 8</t>
  </si>
  <si>
    <t>Fino a Punti 15</t>
  </si>
  <si>
    <t>Fino a Punti 12</t>
  </si>
  <si>
    <t>Fino a Punti 7</t>
  </si>
  <si>
    <t>GRADUAZIONE DELLA ELEVATA QUALIFICAZIONE</t>
  </si>
  <si>
    <t>CRITERI GENERALI PER LA VALUTAZIONE DELLE ELEVATE QUALIFICAZIONI</t>
  </si>
  <si>
    <r>
      <t xml:space="preserve">&gt;  Rmax = Retribuzione di posizione massima pari ad   </t>
    </r>
    <r>
      <rPr>
        <b/>
        <sz val="14"/>
        <rFont val="Calibri"/>
        <family val="2"/>
      </rPr>
      <t>€ 18.000,00</t>
    </r>
  </si>
  <si>
    <r>
      <t xml:space="preserve">A1 - Grado di interazione con soggetti di governo interni : </t>
    </r>
    <r>
      <rPr>
        <i/>
        <sz val="12"/>
        <rFont val="Calibri"/>
        <family val="2"/>
      </rPr>
      <t>rileva il grado di coinvolgimento dei titolari di incarichi di E.Q. nell’assetto organizzativo/strutturale dell’Ente. Specifica i rapporti con organismi interni e la rilevanza delle funzioni assegnate (Peso Max 10 punti)</t>
    </r>
  </si>
  <si>
    <r>
      <t xml:space="preserve">A2 - Rilevanza delle funzioni assegnate: </t>
    </r>
    <r>
      <rPr>
        <i/>
        <sz val="12"/>
        <rFont val="Calibri"/>
        <family val="2"/>
      </rPr>
      <t>individua il grado di strategicità della posizione e la complessità delle funzioni in termini di conoscenze, professionalità e delega di funzioni (Peso Max 20 punti)</t>
    </r>
  </si>
  <si>
    <t xml:space="preserve">DESTINATARI DELLE ATTIVITA' DELLA POSIZIONE </t>
  </si>
  <si>
    <r>
      <rPr>
        <b/>
        <sz val="12"/>
        <rFont val="Calibri"/>
        <family val="2"/>
      </rPr>
      <t xml:space="preserve">B1  - Livelli di coordinamento: </t>
    </r>
    <r>
      <rPr>
        <i/>
        <sz val="12"/>
        <rFont val="Calibri"/>
        <family val="2"/>
      </rPr>
      <t>esprime il grado di complessità richiesto dalla posiziine nel diretto coordinamento funzionale dei profili professionali sottordinati (Peso max 10 punti)</t>
    </r>
  </si>
  <si>
    <r>
      <rPr>
        <b/>
        <sz val="12"/>
        <rFont val="Calibri"/>
        <family val="2"/>
      </rPr>
      <t>C1  - Responsabilità verso l’esterno</t>
    </r>
    <r>
      <rPr>
        <sz val="12"/>
        <rFont val="Calibri"/>
        <family val="2"/>
      </rPr>
      <t xml:space="preserve">: </t>
    </r>
    <r>
      <rPr>
        <i/>
        <sz val="12"/>
        <rFont val="Calibri"/>
        <family val="2"/>
      </rPr>
      <t xml:space="preserve">stabilisce se l'incarico di E.Q. riguarda un’attività di natura apicale o meno. </t>
    </r>
  </si>
  <si>
    <r>
      <rPr>
        <b/>
        <sz val="12"/>
        <rFont val="Calibri"/>
        <family val="2"/>
      </rPr>
      <t xml:space="preserve">C2 - Oggetto delle determinazioni caratterizzanti la posizione: </t>
    </r>
    <r>
      <rPr>
        <i/>
        <sz val="12"/>
        <rFont val="Calibri"/>
        <family val="2"/>
      </rPr>
      <t>individua lo spessore professionale richiesto per l’espletamento dei compiti del titolare di E.Q.</t>
    </r>
  </si>
  <si>
    <r>
      <t>B3 - Attività di studio e di ricerca e/o aggiornamento</t>
    </r>
    <r>
      <rPr>
        <sz val="12"/>
        <rFont val="Calibri"/>
        <family val="2"/>
      </rPr>
      <t xml:space="preserve">: </t>
    </r>
    <r>
      <rPr>
        <i/>
        <sz val="12"/>
        <rFont val="Calibri"/>
        <family val="2"/>
      </rPr>
      <t>evidenzia l’attività di studio, di ricerca e di aggiornamento necessariamente svolta per la cura e l’assolvimento dei compiti assegnati dalla posizione, individuando, pertanto, il livello di dedizione richiesto per lo scopo.</t>
    </r>
  </si>
  <si>
    <r>
      <t xml:space="preserve">C3 - Rilevanza strategica rivestita dalla posizione ai fini del perseguimento degli obiettivi generali conferiti dal dirigente: </t>
    </r>
    <r>
      <rPr>
        <i/>
        <sz val="12"/>
        <rFont val="Calibri"/>
        <family val="2"/>
      </rPr>
      <t>specifica la complessità tecnica ed il contenuto tipico determinativo degli atti di competenza</t>
    </r>
    <r>
      <rPr>
        <b/>
        <i/>
        <sz val="12"/>
        <rFont val="Calibri"/>
        <family val="2"/>
      </rPr>
      <t xml:space="preserve"> </t>
    </r>
    <r>
      <rPr>
        <i/>
        <sz val="12"/>
        <rFont val="Calibri"/>
        <family val="2"/>
      </rPr>
      <t xml:space="preserve">del titolare di E.Q. Esprime il profilo qualitativo dell’attività determinativa della posizione. </t>
    </r>
  </si>
  <si>
    <t>TABELLA 1: ELEVATE QUALIFICAZIONI</t>
  </si>
  <si>
    <t>ESEMPIO MAX</t>
  </si>
</sst>
</file>

<file path=xl/styles.xml><?xml version="1.0" encoding="utf-8"?>
<styleSheet xmlns="http://schemas.openxmlformats.org/spreadsheetml/2006/main">
  <fonts count="24">
    <font>
      <sz val="10"/>
      <name val="Arial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2"/>
      <name val="Calibri"/>
      <family val="2"/>
    </font>
    <font>
      <sz val="12"/>
      <name val="Calibri"/>
      <family val="2"/>
    </font>
    <font>
      <i/>
      <sz val="12"/>
      <name val="Calibri"/>
      <family val="2"/>
    </font>
    <font>
      <sz val="12"/>
      <name val="Arial"/>
      <family val="2"/>
    </font>
    <font>
      <b/>
      <sz val="14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Arial"/>
      <family val="2"/>
    </font>
    <font>
      <b/>
      <sz val="12"/>
      <name val="Arial Narrow"/>
      <family val="2"/>
    </font>
    <font>
      <b/>
      <i/>
      <sz val="12"/>
      <name val="Calibri"/>
      <family val="2"/>
    </font>
    <font>
      <sz val="10"/>
      <color rgb="FFFF0000"/>
      <name val="Arial"/>
      <family val="2"/>
    </font>
    <font>
      <b/>
      <sz val="8"/>
      <name val="Arial Narrow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horizontal="left" vertical="center" wrapText="1"/>
    </xf>
    <xf numFmtId="0" fontId="1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center" vertical="distributed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" fillId="0" borderId="2" xfId="0" applyFont="1" applyBorder="1"/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distributed" wrapText="1"/>
    </xf>
    <xf numFmtId="0" fontId="13" fillId="0" borderId="1" xfId="0" applyFont="1" applyBorder="1" applyAlignment="1">
      <alignment horizontal="center" vertical="center" textRotation="90"/>
    </xf>
    <xf numFmtId="0" fontId="13" fillId="0" borderId="0" xfId="0" applyFont="1" applyAlignment="1">
      <alignment horizontal="center" vertical="center" textRotation="90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/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18" fillId="0" borderId="0" xfId="0" applyFont="1"/>
    <xf numFmtId="0" fontId="3" fillId="0" borderId="0" xfId="0" applyFont="1"/>
    <xf numFmtId="0" fontId="16" fillId="0" borderId="0" xfId="0" applyFont="1" applyAlignment="1">
      <alignment horizontal="right"/>
    </xf>
    <xf numFmtId="0" fontId="19" fillId="0" borderId="1" xfId="0" applyFont="1" applyBorder="1"/>
    <xf numFmtId="0" fontId="16" fillId="0" borderId="0" xfId="0" applyFont="1"/>
    <xf numFmtId="0" fontId="3" fillId="0" borderId="1" xfId="0" applyFont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9" fillId="0" borderId="2" xfId="0" applyFont="1" applyBorder="1"/>
    <xf numFmtId="0" fontId="13" fillId="0" borderId="1" xfId="0" applyFont="1" applyBorder="1"/>
    <xf numFmtId="0" fontId="21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3" fillId="0" borderId="0" xfId="0" applyFont="1"/>
    <xf numFmtId="0" fontId="16" fillId="0" borderId="1" xfId="0" applyFont="1" applyBorder="1" applyAlignment="1">
      <alignment horizontal="center" vertical="center"/>
    </xf>
    <xf numFmtId="0" fontId="0" fillId="0" borderId="1" xfId="0" applyBorder="1"/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" xfId="0" applyFont="1" applyBorder="1"/>
    <xf numFmtId="0" fontId="16" fillId="0" borderId="0" xfId="0" applyFont="1" applyAlignment="1">
      <alignment horizontal="right"/>
    </xf>
    <xf numFmtId="0" fontId="14" fillId="0" borderId="0" xfId="0" applyFont="1"/>
    <xf numFmtId="0" fontId="15" fillId="0" borderId="1" xfId="0" applyFont="1" applyBorder="1" applyAlignment="1">
      <alignment horizontal="center" vertical="distributed" wrapText="1"/>
    </xf>
    <xf numFmtId="0" fontId="0" fillId="0" borderId="1" xfId="0" applyBorder="1" applyAlignment="1">
      <alignment horizontal="center" vertical="distributed" wrapText="1"/>
    </xf>
    <xf numFmtId="0" fontId="14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2" fillId="0" borderId="0" xfId="0" applyFont="1" applyAlignment="1">
      <alignment vertical="center"/>
    </xf>
    <xf numFmtId="0" fontId="23" fillId="3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V90"/>
  <sheetViews>
    <sheetView tabSelected="1" topLeftCell="A46" zoomScale="90" zoomScaleNormal="90" zoomScaleSheetLayoutView="100" workbookViewId="0">
      <selection activeCell="C29" sqref="C29"/>
    </sheetView>
  </sheetViews>
  <sheetFormatPr defaultColWidth="8.85546875" defaultRowHeight="15.75"/>
  <cols>
    <col min="1" max="1" width="3.85546875" customWidth="1"/>
    <col min="2" max="2" width="3.7109375" customWidth="1"/>
    <col min="3" max="3" width="83.140625" customWidth="1"/>
    <col min="4" max="4" width="14.5703125" customWidth="1"/>
    <col min="5" max="5" width="14.28515625" style="27" customWidth="1"/>
    <col min="6" max="6" width="13.140625" customWidth="1"/>
    <col min="7" max="38" width="10.7109375" customWidth="1"/>
  </cols>
  <sheetData>
    <row r="2" spans="2:32" ht="18.75">
      <c r="C2" s="46" t="s">
        <v>34</v>
      </c>
      <c r="D2" s="69" t="s">
        <v>49</v>
      </c>
      <c r="E2" s="69"/>
    </row>
    <row r="3" spans="2:32" ht="18.75">
      <c r="C3" s="52"/>
      <c r="D3" s="44"/>
      <c r="E3" s="44"/>
    </row>
    <row r="4" spans="2:32" ht="18.75">
      <c r="B4" s="61" t="s">
        <v>57</v>
      </c>
      <c r="C4" s="62"/>
      <c r="D4" s="62"/>
      <c r="E4" s="62"/>
      <c r="F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"/>
    </row>
    <row r="5" spans="2:32">
      <c r="C5" s="25"/>
      <c r="D5" s="26"/>
      <c r="E5" s="26"/>
      <c r="F5" s="2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"/>
    </row>
    <row r="6" spans="2:32" ht="16.5">
      <c r="B6" s="63" t="s">
        <v>58</v>
      </c>
      <c r="C6" s="64"/>
      <c r="D6" s="64"/>
      <c r="E6" s="64"/>
      <c r="F6" s="4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"/>
    </row>
    <row r="7" spans="2:32" ht="8.25" customHeight="1">
      <c r="B7" s="65"/>
      <c r="C7" s="66"/>
      <c r="D7" s="66"/>
      <c r="E7" s="6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"/>
    </row>
    <row r="8" spans="2:32" ht="21.75" customHeight="1">
      <c r="B8" s="63" t="s">
        <v>4</v>
      </c>
      <c r="C8" s="68"/>
      <c r="D8" s="62"/>
      <c r="E8" s="62"/>
      <c r="F8" s="16"/>
      <c r="G8" s="57"/>
      <c r="H8" s="58"/>
      <c r="I8" s="58"/>
      <c r="J8" s="58"/>
      <c r="K8" s="57"/>
      <c r="L8" s="58"/>
      <c r="M8" s="58"/>
      <c r="N8" s="58"/>
      <c r="O8" s="58"/>
      <c r="P8" s="58"/>
      <c r="Q8" s="57"/>
      <c r="R8" s="58"/>
      <c r="S8" s="58"/>
      <c r="T8" s="58"/>
      <c r="U8" s="57"/>
      <c r="V8" s="58"/>
      <c r="W8" s="58"/>
      <c r="X8" s="58"/>
      <c r="Y8" s="57"/>
      <c r="Z8" s="58"/>
      <c r="AA8" s="58"/>
      <c r="AB8" s="58"/>
      <c r="AC8" s="58"/>
      <c r="AD8" s="57"/>
      <c r="AE8" s="58"/>
      <c r="AF8" s="58"/>
    </row>
    <row r="9" spans="2:32" ht="12.75" customHeight="1">
      <c r="B9" s="21"/>
      <c r="C9" s="22"/>
      <c r="D9" s="16"/>
      <c r="E9" s="28"/>
      <c r="F9" s="16"/>
      <c r="G9" s="5"/>
      <c r="H9" s="17"/>
      <c r="I9" s="17"/>
      <c r="J9" s="17"/>
      <c r="K9" s="5"/>
      <c r="L9" s="17"/>
      <c r="M9" s="17"/>
      <c r="N9" s="17"/>
      <c r="O9" s="17"/>
      <c r="P9" s="17"/>
      <c r="Q9" s="5"/>
      <c r="R9" s="17"/>
      <c r="S9" s="17"/>
      <c r="T9" s="17"/>
      <c r="U9" s="5"/>
      <c r="V9" s="17"/>
      <c r="W9" s="17"/>
      <c r="X9" s="17"/>
      <c r="Y9" s="5"/>
      <c r="Z9" s="17"/>
      <c r="AA9" s="17"/>
      <c r="AB9" s="17"/>
      <c r="AC9" s="17"/>
      <c r="AD9" s="5"/>
      <c r="AE9" s="17"/>
      <c r="AF9" s="17"/>
    </row>
    <row r="10" spans="2:32" ht="15.75" customHeight="1">
      <c r="B10" s="59" t="s">
        <v>18</v>
      </c>
      <c r="C10" s="60"/>
      <c r="D10" s="14"/>
      <c r="E10" s="24"/>
      <c r="F10" s="15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spans="2:32" ht="12.75" customHeight="1">
      <c r="B11" s="33"/>
      <c r="C11" s="6"/>
      <c r="D11" s="14"/>
      <c r="E11" s="24"/>
      <c r="F11" s="15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2:32" ht="76.5" customHeight="1">
      <c r="B12" s="6"/>
      <c r="C12" s="53" t="s">
        <v>60</v>
      </c>
      <c r="D12" s="71" t="s">
        <v>8</v>
      </c>
      <c r="E12" s="72"/>
      <c r="F12" s="15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</row>
    <row r="13" spans="2:32" ht="15.75" customHeight="1">
      <c r="B13" s="6"/>
      <c r="C13" s="7" t="s">
        <v>36</v>
      </c>
      <c r="D13" s="13"/>
      <c r="E13" s="81" t="s">
        <v>69</v>
      </c>
      <c r="F13" s="15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pans="2:32" ht="15.75" customHeight="1">
      <c r="B14" s="6"/>
      <c r="C14" s="7" t="s">
        <v>37</v>
      </c>
      <c r="D14" s="19" t="s">
        <v>50</v>
      </c>
      <c r="E14" s="73">
        <v>5</v>
      </c>
      <c r="F14" s="15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spans="2:32" ht="15.75" customHeight="1">
      <c r="B15" s="6"/>
      <c r="C15" s="11" t="s">
        <v>38</v>
      </c>
      <c r="D15" s="19" t="s">
        <v>51</v>
      </c>
      <c r="E15" s="76"/>
      <c r="F15" s="15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pans="2:32" ht="15.75" customHeight="1">
      <c r="B16" s="6"/>
      <c r="C16" s="7" t="s">
        <v>39</v>
      </c>
      <c r="D16" s="19" t="s">
        <v>19</v>
      </c>
      <c r="E16" s="77"/>
      <c r="F16" s="15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pans="2:32" ht="15.75" customHeight="1">
      <c r="B17" s="6"/>
      <c r="C17" s="7" t="s">
        <v>35</v>
      </c>
      <c r="D17" s="19"/>
      <c r="E17" s="40"/>
      <c r="F17" s="15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</row>
    <row r="18" spans="2:32" ht="15.75" customHeight="1">
      <c r="B18" s="6"/>
      <c r="C18" s="7" t="s">
        <v>37</v>
      </c>
      <c r="D18" s="19" t="s">
        <v>50</v>
      </c>
      <c r="E18" s="32">
        <v>5</v>
      </c>
      <c r="F18" s="15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pans="2:32" ht="15.75" customHeight="1">
      <c r="B19" s="6"/>
      <c r="C19" s="11" t="s">
        <v>38</v>
      </c>
      <c r="D19" s="19" t="s">
        <v>51</v>
      </c>
      <c r="E19" s="40"/>
      <c r="F19" s="15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pans="2:32" ht="15.75" customHeight="1">
      <c r="B20" s="6"/>
      <c r="C20" s="7" t="s">
        <v>39</v>
      </c>
      <c r="D20" s="19" t="s">
        <v>19</v>
      </c>
      <c r="E20" s="40"/>
      <c r="F20" s="15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  <row r="21" spans="2:32" ht="15.75" customHeight="1">
      <c r="B21" s="6"/>
      <c r="C21" s="7"/>
      <c r="D21" s="13"/>
      <c r="F21" s="15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</row>
    <row r="22" spans="2:32" ht="48" customHeight="1">
      <c r="B22" s="6"/>
      <c r="C22" s="54" t="s">
        <v>61</v>
      </c>
      <c r="D22" s="13"/>
      <c r="E22" s="32"/>
      <c r="F22" s="15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</row>
    <row r="23" spans="2:32" ht="13.5" customHeight="1">
      <c r="B23" s="6"/>
      <c r="C23" s="11" t="s">
        <v>24</v>
      </c>
      <c r="D23" s="13"/>
      <c r="E23" s="32"/>
      <c r="F23" s="15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</row>
    <row r="24" spans="2:32" ht="15.75" customHeight="1">
      <c r="B24" s="6"/>
      <c r="C24" s="11" t="s">
        <v>20</v>
      </c>
      <c r="D24" s="19" t="s">
        <v>50</v>
      </c>
      <c r="E24" s="76">
        <v>5</v>
      </c>
      <c r="F24" s="15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</row>
    <row r="25" spans="2:32" ht="15.75" customHeight="1">
      <c r="B25" s="6"/>
      <c r="C25" s="11" t="s">
        <v>21</v>
      </c>
      <c r="D25" s="19" t="s">
        <v>51</v>
      </c>
      <c r="E25" s="77"/>
      <c r="F25" s="15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</row>
    <row r="26" spans="2:32" ht="15.75" customHeight="1">
      <c r="B26" s="6"/>
      <c r="C26" s="11" t="s">
        <v>25</v>
      </c>
      <c r="D26" s="19"/>
      <c r="E26" s="40"/>
      <c r="F26" s="15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</row>
    <row r="27" spans="2:32" ht="15.75" customHeight="1">
      <c r="B27" s="6"/>
      <c r="C27" s="11" t="s">
        <v>22</v>
      </c>
      <c r="D27" s="19" t="s">
        <v>50</v>
      </c>
      <c r="E27" s="40">
        <v>5</v>
      </c>
      <c r="F27" s="15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</row>
    <row r="28" spans="2:32" ht="15.75" customHeight="1">
      <c r="B28" s="6"/>
      <c r="C28" s="11" t="s">
        <v>23</v>
      </c>
      <c r="D28" s="19" t="s">
        <v>51</v>
      </c>
      <c r="E28" s="40"/>
      <c r="F28" s="15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</row>
    <row r="29" spans="2:32" ht="15.75" customHeight="1">
      <c r="B29" s="6"/>
      <c r="C29" s="11" t="s">
        <v>62</v>
      </c>
      <c r="D29" s="19"/>
      <c r="F29" s="15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</row>
    <row r="30" spans="2:32" ht="15.75" customHeight="1">
      <c r="B30" s="6"/>
      <c r="C30" s="11" t="s">
        <v>26</v>
      </c>
      <c r="D30" s="19" t="s">
        <v>50</v>
      </c>
      <c r="E30" s="55">
        <v>5</v>
      </c>
      <c r="F30" s="15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2:32" ht="15.75" customHeight="1">
      <c r="B31" s="6"/>
      <c r="C31" s="11" t="s">
        <v>27</v>
      </c>
      <c r="D31" s="19" t="s">
        <v>51</v>
      </c>
      <c r="E31" s="40"/>
      <c r="F31" s="15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2:32" ht="15.75" customHeight="1">
      <c r="B32" s="6"/>
      <c r="C32" s="11" t="s">
        <v>28</v>
      </c>
      <c r="D32" s="19"/>
      <c r="F32" s="15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2:32" ht="15.75" customHeight="1">
      <c r="B33" s="6"/>
      <c r="C33" s="11" t="s">
        <v>29</v>
      </c>
      <c r="D33" s="19" t="s">
        <v>50</v>
      </c>
      <c r="E33" s="55">
        <v>5</v>
      </c>
      <c r="F33" s="15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2:32" ht="15.75" customHeight="1">
      <c r="B34" s="6"/>
      <c r="C34" s="11" t="s">
        <v>30</v>
      </c>
      <c r="D34" s="19" t="s">
        <v>51</v>
      </c>
      <c r="E34" s="40"/>
      <c r="F34" s="15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</row>
    <row r="35" spans="2:32" ht="12" customHeight="1">
      <c r="B35" s="6"/>
      <c r="C35" s="7"/>
      <c r="D35" s="14"/>
      <c r="E35" s="30"/>
      <c r="F35" s="80">
        <f>SUM(E13:E33)</f>
        <v>30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</row>
    <row r="36" spans="2:32" ht="15.75" customHeight="1">
      <c r="B36" s="78" t="s">
        <v>14</v>
      </c>
      <c r="C36" s="79"/>
      <c r="D36" s="14"/>
      <c r="F36" s="40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15.75" customHeight="1">
      <c r="B37" s="34"/>
      <c r="C37" s="35"/>
      <c r="D37" s="14"/>
      <c r="E37" s="30"/>
      <c r="F37" s="20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47.25" customHeight="1">
      <c r="B38" s="6"/>
      <c r="C38" s="41" t="s">
        <v>63</v>
      </c>
      <c r="D38" s="71" t="s">
        <v>8</v>
      </c>
      <c r="E38" s="72"/>
      <c r="F38" s="20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spans="2:32" ht="14.25" customHeight="1">
      <c r="B39" s="6"/>
      <c r="C39" s="9"/>
      <c r="D39" s="13"/>
      <c r="E39" s="81" t="s">
        <v>69</v>
      </c>
      <c r="F39" s="20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spans="2:32" ht="15.75" customHeight="1">
      <c r="B40" s="6"/>
      <c r="C40" s="7" t="s">
        <v>10</v>
      </c>
      <c r="D40" s="19" t="s">
        <v>52</v>
      </c>
      <c r="E40" s="73">
        <v>10</v>
      </c>
      <c r="F40" s="20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2:32" ht="15.75" customHeight="1">
      <c r="B41" s="6"/>
      <c r="C41" s="7" t="s">
        <v>9</v>
      </c>
      <c r="D41" s="19" t="s">
        <v>53</v>
      </c>
      <c r="E41" s="76"/>
      <c r="F41" s="20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2:32" ht="15.75" customHeight="1">
      <c r="B42" s="6"/>
      <c r="C42" s="7"/>
      <c r="D42" s="13"/>
      <c r="E42" s="29"/>
      <c r="F42" s="20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spans="2:32" ht="33.75" customHeight="1">
      <c r="B43" s="6"/>
      <c r="C43" s="33" t="s">
        <v>40</v>
      </c>
      <c r="D43" s="13"/>
      <c r="E43" s="29"/>
      <c r="F43" s="20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2:32" ht="15.75" customHeight="1">
      <c r="B44" s="6"/>
      <c r="C44" s="33"/>
      <c r="D44" s="13"/>
      <c r="E44" s="29"/>
      <c r="F44" s="20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2:32" ht="15.75" customHeight="1">
      <c r="B45" s="6"/>
      <c r="C45" s="7" t="s">
        <v>41</v>
      </c>
      <c r="D45" s="19" t="s">
        <v>54</v>
      </c>
      <c r="E45" s="55">
        <v>15</v>
      </c>
      <c r="F45" s="20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2:32" ht="15.75" customHeight="1">
      <c r="B46" s="6"/>
      <c r="C46" s="7" t="s">
        <v>42</v>
      </c>
      <c r="D46" s="19" t="s">
        <v>55</v>
      </c>
      <c r="E46" s="49"/>
      <c r="F46" s="20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15.75" customHeight="1">
      <c r="B47" s="6"/>
      <c r="C47" s="7" t="s">
        <v>43</v>
      </c>
      <c r="D47" s="19" t="s">
        <v>53</v>
      </c>
      <c r="E47" s="29"/>
      <c r="F47" s="20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spans="2:32" ht="15.75" customHeight="1">
      <c r="B48" s="6"/>
      <c r="C48" s="7"/>
      <c r="D48" s="13"/>
      <c r="E48" s="29"/>
      <c r="F48" s="20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2:32" ht="66" customHeight="1">
      <c r="B49" s="6"/>
      <c r="C49" s="8" t="s">
        <v>66</v>
      </c>
      <c r="D49" s="12"/>
      <c r="E49" s="29"/>
      <c r="F49" s="20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2:32" ht="15.75" customHeight="1">
      <c r="B50" s="6"/>
      <c r="C50" s="8"/>
      <c r="D50" s="12"/>
      <c r="E50" s="29"/>
      <c r="F50" s="20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2:32" ht="15.75" customHeight="1">
      <c r="B51" s="6"/>
      <c r="C51" s="6" t="s">
        <v>5</v>
      </c>
      <c r="D51" s="19" t="s">
        <v>54</v>
      </c>
      <c r="E51" s="49">
        <v>15</v>
      </c>
      <c r="F51" s="20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</row>
    <row r="52" spans="2:32" ht="15.75" customHeight="1">
      <c r="B52" s="6"/>
      <c r="C52" s="6" t="s">
        <v>11</v>
      </c>
      <c r="D52" s="19" t="s">
        <v>55</v>
      </c>
      <c r="E52" s="49"/>
      <c r="F52" s="20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</row>
    <row r="53" spans="2:32" ht="15.75" customHeight="1">
      <c r="B53" s="6"/>
      <c r="C53" s="6" t="s">
        <v>44</v>
      </c>
      <c r="D53" s="19" t="s">
        <v>53</v>
      </c>
      <c r="E53" s="29"/>
      <c r="F53" s="20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</row>
    <row r="54" spans="2:32" ht="15.75" customHeight="1">
      <c r="B54" s="6"/>
      <c r="C54" s="6"/>
      <c r="D54" s="19"/>
      <c r="E54" s="29"/>
      <c r="F54" s="80">
        <f>SUM(E39:E52)</f>
        <v>40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</row>
    <row r="55" spans="2:32">
      <c r="B55" s="70" t="s">
        <v>33</v>
      </c>
      <c r="C55" s="70"/>
      <c r="D55" s="1"/>
      <c r="F55" s="40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>
      <c r="B56" s="36"/>
      <c r="C56" s="36"/>
      <c r="D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31.5">
      <c r="B57" s="6"/>
      <c r="C57" s="41" t="s">
        <v>64</v>
      </c>
      <c r="D57" s="71" t="s">
        <v>8</v>
      </c>
      <c r="E57" s="7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>
      <c r="B58" s="6"/>
      <c r="C58" s="9"/>
      <c r="D58" s="23"/>
      <c r="E58" s="81" t="s">
        <v>69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>
      <c r="B59" s="6"/>
      <c r="C59" s="6" t="s">
        <v>12</v>
      </c>
      <c r="D59" s="19" t="s">
        <v>52</v>
      </c>
      <c r="E59" s="73">
        <v>10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>
      <c r="B60" s="6"/>
      <c r="C60" s="6" t="s">
        <v>13</v>
      </c>
      <c r="D60" s="19" t="s">
        <v>56</v>
      </c>
      <c r="E60" s="74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>
      <c r="B61" s="6"/>
      <c r="C61" s="6"/>
      <c r="D61" s="12"/>
      <c r="E61" s="3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33.75" customHeight="1">
      <c r="B62" s="6"/>
      <c r="C62" s="41" t="s">
        <v>65</v>
      </c>
      <c r="D62" s="12"/>
      <c r="E62" s="3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2" customHeight="1">
      <c r="B63" s="6"/>
      <c r="C63" s="9"/>
      <c r="D63" s="12"/>
      <c r="E63" s="3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>
      <c r="B64" s="6"/>
      <c r="C64" s="6" t="s">
        <v>6</v>
      </c>
      <c r="D64" s="19" t="s">
        <v>52</v>
      </c>
      <c r="E64" s="73">
        <v>10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256">
      <c r="B65" s="6"/>
      <c r="C65" s="6" t="s">
        <v>7</v>
      </c>
      <c r="D65" s="19" t="s">
        <v>56</v>
      </c>
      <c r="E65" s="74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256">
      <c r="B66" s="6"/>
      <c r="C66" s="6"/>
      <c r="D66" s="19"/>
      <c r="E66" s="3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256" ht="63.75" customHeight="1">
      <c r="B67" s="6"/>
      <c r="C67" s="10" t="s">
        <v>67</v>
      </c>
      <c r="D67" s="12"/>
      <c r="E67" s="3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256" ht="16.5" customHeight="1">
      <c r="B68" s="6"/>
      <c r="C68" s="10"/>
      <c r="D68" s="12"/>
      <c r="E68" s="3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256">
      <c r="B69" s="6"/>
      <c r="C69" s="6" t="s">
        <v>45</v>
      </c>
      <c r="D69" s="19" t="s">
        <v>52</v>
      </c>
      <c r="E69" s="73">
        <v>10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256">
      <c r="B70" s="6"/>
      <c r="C70" s="6" t="s">
        <v>46</v>
      </c>
      <c r="D70" s="19" t="s">
        <v>53</v>
      </c>
      <c r="E70" s="75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256">
      <c r="B71" s="6"/>
      <c r="C71" s="6" t="s">
        <v>47</v>
      </c>
      <c r="D71" s="19" t="s">
        <v>56</v>
      </c>
      <c r="E71" s="7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256" ht="18.75" customHeight="1">
      <c r="B72" s="6"/>
      <c r="C72" s="6"/>
      <c r="D72" s="12"/>
      <c r="E72" s="31"/>
      <c r="F72" s="32">
        <f>SUM(E59:E72)</f>
        <v>30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256" s="42" customFormat="1" ht="18.75" customHeight="1">
      <c r="B73" s="36"/>
      <c r="C73" s="36" t="s">
        <v>31</v>
      </c>
      <c r="D73" s="47"/>
      <c r="E73" s="48">
        <f>F35+F54+F72</f>
        <v>100</v>
      </c>
      <c r="F73" s="36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</row>
    <row r="74" spans="1:256" ht="18.75" customHeight="1">
      <c r="A74" s="69"/>
      <c r="B74" s="69"/>
      <c r="C74" s="69" t="s">
        <v>17</v>
      </c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 t="s">
        <v>15</v>
      </c>
      <c r="AZ74" s="69"/>
      <c r="BA74" s="69" t="s">
        <v>15</v>
      </c>
      <c r="BB74" s="69"/>
      <c r="BC74" s="69" t="s">
        <v>15</v>
      </c>
      <c r="BD74" s="69"/>
      <c r="BE74" s="69" t="s">
        <v>15</v>
      </c>
      <c r="BF74" s="69"/>
      <c r="BG74" s="69" t="s">
        <v>15</v>
      </c>
      <c r="BH74" s="69"/>
      <c r="BI74" s="69" t="s">
        <v>15</v>
      </c>
      <c r="BJ74" s="69"/>
      <c r="BK74" s="69" t="s">
        <v>15</v>
      </c>
      <c r="BL74" s="69"/>
      <c r="BM74" s="69" t="s">
        <v>15</v>
      </c>
      <c r="BN74" s="69"/>
      <c r="BO74" s="69" t="s">
        <v>15</v>
      </c>
      <c r="BP74" s="69"/>
      <c r="BQ74" s="69" t="s">
        <v>15</v>
      </c>
      <c r="BR74" s="69"/>
      <c r="BS74" s="69" t="s">
        <v>15</v>
      </c>
      <c r="BT74" s="69"/>
      <c r="BU74" s="69" t="s">
        <v>15</v>
      </c>
      <c r="BV74" s="69"/>
      <c r="BW74" s="69" t="s">
        <v>15</v>
      </c>
      <c r="BX74" s="69"/>
      <c r="BY74" s="69" t="s">
        <v>15</v>
      </c>
      <c r="BZ74" s="69"/>
      <c r="CA74" s="69" t="s">
        <v>15</v>
      </c>
      <c r="CB74" s="69"/>
      <c r="CC74" s="69" t="s">
        <v>15</v>
      </c>
      <c r="CD74" s="69"/>
      <c r="CE74" s="69" t="s">
        <v>15</v>
      </c>
      <c r="CF74" s="69"/>
      <c r="CG74" s="69" t="s">
        <v>15</v>
      </c>
      <c r="CH74" s="69"/>
      <c r="CI74" s="69" t="s">
        <v>15</v>
      </c>
      <c r="CJ74" s="69"/>
      <c r="CK74" s="69" t="s">
        <v>15</v>
      </c>
      <c r="CL74" s="69"/>
      <c r="CM74" s="69" t="s">
        <v>15</v>
      </c>
      <c r="CN74" s="69"/>
      <c r="CO74" s="69" t="s">
        <v>15</v>
      </c>
      <c r="CP74" s="69"/>
      <c r="CQ74" s="69" t="s">
        <v>15</v>
      </c>
      <c r="CR74" s="69"/>
      <c r="CS74" s="69" t="s">
        <v>15</v>
      </c>
      <c r="CT74" s="69"/>
      <c r="CU74" s="69" t="s">
        <v>15</v>
      </c>
      <c r="CV74" s="69"/>
      <c r="CW74" s="69" t="s">
        <v>15</v>
      </c>
      <c r="CX74" s="69"/>
      <c r="CY74" s="69" t="s">
        <v>15</v>
      </c>
      <c r="CZ74" s="69"/>
      <c r="DA74" s="69" t="s">
        <v>15</v>
      </c>
      <c r="DB74" s="69"/>
      <c r="DC74" s="69" t="s">
        <v>15</v>
      </c>
      <c r="DD74" s="69"/>
      <c r="DE74" s="69" t="s">
        <v>15</v>
      </c>
      <c r="DF74" s="69"/>
      <c r="DG74" s="69" t="s">
        <v>15</v>
      </c>
      <c r="DH74" s="69"/>
      <c r="DI74" s="69" t="s">
        <v>15</v>
      </c>
      <c r="DJ74" s="69"/>
      <c r="DK74" s="69" t="s">
        <v>15</v>
      </c>
      <c r="DL74" s="69"/>
      <c r="DM74" s="69" t="s">
        <v>15</v>
      </c>
      <c r="DN74" s="69"/>
      <c r="DO74" s="69" t="s">
        <v>15</v>
      </c>
      <c r="DP74" s="69"/>
      <c r="DQ74" s="69" t="s">
        <v>15</v>
      </c>
      <c r="DR74" s="69"/>
      <c r="DS74" s="69" t="s">
        <v>15</v>
      </c>
      <c r="DT74" s="69"/>
      <c r="DU74" s="69" t="s">
        <v>15</v>
      </c>
      <c r="DV74" s="69"/>
      <c r="DW74" s="69" t="s">
        <v>15</v>
      </c>
      <c r="DX74" s="69"/>
      <c r="DY74" s="69" t="s">
        <v>15</v>
      </c>
      <c r="DZ74" s="69"/>
      <c r="EA74" s="69" t="s">
        <v>15</v>
      </c>
      <c r="EB74" s="69"/>
      <c r="EC74" s="69" t="s">
        <v>15</v>
      </c>
      <c r="ED74" s="69"/>
      <c r="EE74" s="69" t="s">
        <v>15</v>
      </c>
      <c r="EF74" s="69"/>
      <c r="EG74" s="69" t="s">
        <v>15</v>
      </c>
      <c r="EH74" s="69"/>
      <c r="EI74" s="69" t="s">
        <v>15</v>
      </c>
      <c r="EJ74" s="69"/>
      <c r="EK74" s="69" t="s">
        <v>15</v>
      </c>
      <c r="EL74" s="69"/>
      <c r="EM74" s="69" t="s">
        <v>15</v>
      </c>
      <c r="EN74" s="69"/>
      <c r="EO74" s="69" t="s">
        <v>15</v>
      </c>
      <c r="EP74" s="69"/>
      <c r="EQ74" s="69" t="s">
        <v>15</v>
      </c>
      <c r="ER74" s="69"/>
      <c r="ES74" s="69" t="s">
        <v>15</v>
      </c>
      <c r="ET74" s="69"/>
      <c r="EU74" s="69" t="s">
        <v>15</v>
      </c>
      <c r="EV74" s="69"/>
      <c r="EW74" s="69" t="s">
        <v>15</v>
      </c>
      <c r="EX74" s="69"/>
      <c r="EY74" s="69" t="s">
        <v>15</v>
      </c>
      <c r="EZ74" s="69"/>
      <c r="FA74" s="69" t="s">
        <v>15</v>
      </c>
      <c r="FB74" s="69"/>
      <c r="FC74" s="69" t="s">
        <v>15</v>
      </c>
      <c r="FD74" s="69"/>
      <c r="FE74" s="69" t="s">
        <v>15</v>
      </c>
      <c r="FF74" s="69"/>
      <c r="FG74" s="69" t="s">
        <v>15</v>
      </c>
      <c r="FH74" s="69"/>
      <c r="FI74" s="69" t="s">
        <v>15</v>
      </c>
      <c r="FJ74" s="69"/>
      <c r="FK74" s="69" t="s">
        <v>15</v>
      </c>
      <c r="FL74" s="69"/>
      <c r="FM74" s="69" t="s">
        <v>15</v>
      </c>
      <c r="FN74" s="69"/>
      <c r="FO74" s="69" t="s">
        <v>15</v>
      </c>
      <c r="FP74" s="69"/>
      <c r="FQ74" s="69" t="s">
        <v>15</v>
      </c>
      <c r="FR74" s="69"/>
      <c r="FS74" s="69" t="s">
        <v>15</v>
      </c>
      <c r="FT74" s="69"/>
      <c r="FU74" s="69" t="s">
        <v>15</v>
      </c>
      <c r="FV74" s="69"/>
      <c r="FW74" s="69" t="s">
        <v>15</v>
      </c>
      <c r="FX74" s="69"/>
      <c r="FY74" s="69" t="s">
        <v>15</v>
      </c>
      <c r="FZ74" s="69"/>
      <c r="GA74" s="69" t="s">
        <v>15</v>
      </c>
      <c r="GB74" s="69"/>
      <c r="GC74" s="69" t="s">
        <v>15</v>
      </c>
      <c r="GD74" s="69"/>
      <c r="GE74" s="69" t="s">
        <v>15</v>
      </c>
      <c r="GF74" s="69"/>
      <c r="GG74" s="69" t="s">
        <v>15</v>
      </c>
      <c r="GH74" s="69"/>
      <c r="GI74" s="69" t="s">
        <v>15</v>
      </c>
      <c r="GJ74" s="69"/>
      <c r="GK74" s="69" t="s">
        <v>15</v>
      </c>
      <c r="GL74" s="69"/>
      <c r="GM74" s="69" t="s">
        <v>15</v>
      </c>
      <c r="GN74" s="69"/>
      <c r="GO74" s="69" t="s">
        <v>15</v>
      </c>
      <c r="GP74" s="69"/>
      <c r="GQ74" s="69" t="s">
        <v>15</v>
      </c>
      <c r="GR74" s="69"/>
      <c r="GS74" s="69" t="s">
        <v>15</v>
      </c>
      <c r="GT74" s="69"/>
      <c r="GU74" s="69" t="s">
        <v>15</v>
      </c>
      <c r="GV74" s="69"/>
      <c r="GW74" s="69" t="s">
        <v>15</v>
      </c>
      <c r="GX74" s="69"/>
      <c r="GY74" s="69" t="s">
        <v>15</v>
      </c>
      <c r="GZ74" s="69"/>
      <c r="HA74" s="69" t="s">
        <v>15</v>
      </c>
      <c r="HB74" s="69"/>
      <c r="HC74" s="69" t="s">
        <v>15</v>
      </c>
      <c r="HD74" s="69"/>
      <c r="HE74" s="69" t="s">
        <v>15</v>
      </c>
      <c r="HF74" s="69"/>
      <c r="HG74" s="69" t="s">
        <v>15</v>
      </c>
      <c r="HH74" s="69"/>
      <c r="HI74" s="69" t="s">
        <v>15</v>
      </c>
      <c r="HJ74" s="69"/>
      <c r="HK74" s="69" t="s">
        <v>15</v>
      </c>
      <c r="HL74" s="69"/>
      <c r="HM74" s="69" t="s">
        <v>15</v>
      </c>
      <c r="HN74" s="69"/>
      <c r="HO74" s="69" t="s">
        <v>15</v>
      </c>
      <c r="HP74" s="69"/>
      <c r="HQ74" s="69" t="s">
        <v>15</v>
      </c>
      <c r="HR74" s="69"/>
      <c r="HS74" s="69" t="s">
        <v>15</v>
      </c>
      <c r="HT74" s="69"/>
      <c r="HU74" s="69" t="s">
        <v>15</v>
      </c>
      <c r="HV74" s="69"/>
      <c r="HW74" s="69" t="s">
        <v>15</v>
      </c>
      <c r="HX74" s="69"/>
      <c r="HY74" s="69" t="s">
        <v>15</v>
      </c>
      <c r="HZ74" s="69"/>
      <c r="IA74" s="69" t="s">
        <v>15</v>
      </c>
      <c r="IB74" s="69"/>
      <c r="IC74" s="69" t="s">
        <v>15</v>
      </c>
      <c r="ID74" s="69"/>
      <c r="IE74" s="69" t="s">
        <v>15</v>
      </c>
      <c r="IF74" s="69"/>
      <c r="IG74" s="69" t="s">
        <v>15</v>
      </c>
      <c r="IH74" s="69"/>
      <c r="II74" s="69" t="s">
        <v>15</v>
      </c>
      <c r="IJ74" s="69"/>
      <c r="IK74" s="69" t="s">
        <v>15</v>
      </c>
      <c r="IL74" s="69"/>
      <c r="IM74" s="69" t="s">
        <v>15</v>
      </c>
      <c r="IN74" s="69"/>
      <c r="IO74" s="69" t="s">
        <v>15</v>
      </c>
      <c r="IP74" s="69"/>
      <c r="IQ74" s="69" t="s">
        <v>15</v>
      </c>
      <c r="IR74" s="69"/>
      <c r="IS74" s="69" t="s">
        <v>15</v>
      </c>
      <c r="IT74" s="69"/>
      <c r="IU74" s="69" t="s">
        <v>15</v>
      </c>
      <c r="IV74" s="69"/>
    </row>
    <row r="75" spans="1:256" ht="18" customHeight="1">
      <c r="B75" s="6"/>
      <c r="C75" s="39" t="s">
        <v>68</v>
      </c>
      <c r="D75" s="1"/>
      <c r="F75" s="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256" ht="13.5" customHeight="1">
      <c r="C76" s="1"/>
      <c r="D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256" ht="20.100000000000001" customHeight="1">
      <c r="C77" s="38" t="s">
        <v>0</v>
      </c>
      <c r="D77" s="1"/>
      <c r="E77" s="81" t="s">
        <v>69</v>
      </c>
      <c r="F77" s="6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256" ht="20.100000000000001" customHeight="1">
      <c r="C78" s="37" t="s">
        <v>1</v>
      </c>
      <c r="D78" s="1"/>
      <c r="E78" s="31">
        <f>E73-D84</f>
        <v>41</v>
      </c>
      <c r="F78" s="51">
        <f>D85-D84</f>
        <v>41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256" ht="20.100000000000001" customHeight="1">
      <c r="C79" s="37"/>
      <c r="D79" s="1"/>
      <c r="E79" s="31">
        <f>D82-D81</f>
        <v>13000</v>
      </c>
      <c r="F79" s="5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256" ht="20.100000000000001" customHeight="1">
      <c r="C80" s="37" t="s">
        <v>2</v>
      </c>
      <c r="D80" s="1"/>
      <c r="E80" s="31">
        <f>E78*E79</f>
        <v>533000</v>
      </c>
      <c r="F80" s="12">
        <f>E80/F78</f>
        <v>13000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3:32" ht="20.100000000000001" customHeight="1">
      <c r="C81" s="37" t="s">
        <v>32</v>
      </c>
      <c r="D81" s="45">
        <v>5000</v>
      </c>
      <c r="F81" s="50">
        <f>D81+F80</f>
        <v>18000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3:32" ht="20.100000000000001" customHeight="1">
      <c r="C82" s="56" t="s">
        <v>59</v>
      </c>
      <c r="D82" s="45">
        <v>18000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3:32" ht="20.100000000000001" customHeight="1">
      <c r="C83" s="37" t="s">
        <v>3</v>
      </c>
      <c r="D83" s="45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3:32" ht="20.100000000000001" customHeight="1">
      <c r="C84" s="37" t="s">
        <v>48</v>
      </c>
      <c r="D84" s="45">
        <v>59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3:32" ht="20.100000000000001" customHeight="1">
      <c r="C85" s="37" t="s">
        <v>16</v>
      </c>
      <c r="D85" s="45">
        <v>100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3:32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3:32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3:32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3:32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3:32">
      <c r="D90">
        <f>D81+(100-59)*(18000-5000)/(100-59)</f>
        <v>18000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</sheetData>
  <mergeCells count="152">
    <mergeCell ref="IS74:IT74"/>
    <mergeCell ref="IU74:IV74"/>
    <mergeCell ref="IG74:IH74"/>
    <mergeCell ref="II74:IJ74"/>
    <mergeCell ref="IK74:IL74"/>
    <mergeCell ref="IM74:IN74"/>
    <mergeCell ref="IO74:IP74"/>
    <mergeCell ref="IQ74:IR74"/>
    <mergeCell ref="HU74:HV74"/>
    <mergeCell ref="HW74:HX74"/>
    <mergeCell ref="HY74:HZ74"/>
    <mergeCell ref="IA74:IB74"/>
    <mergeCell ref="IC74:ID74"/>
    <mergeCell ref="IE74:IF74"/>
    <mergeCell ref="HI74:HJ74"/>
    <mergeCell ref="HK74:HL74"/>
    <mergeCell ref="HM74:HN74"/>
    <mergeCell ref="HO74:HP74"/>
    <mergeCell ref="HQ74:HR74"/>
    <mergeCell ref="HS74:HT74"/>
    <mergeCell ref="GW74:GX74"/>
    <mergeCell ref="GY74:GZ74"/>
    <mergeCell ref="HA74:HB74"/>
    <mergeCell ref="HC74:HD74"/>
    <mergeCell ref="HE74:HF74"/>
    <mergeCell ref="HG74:HH74"/>
    <mergeCell ref="GK74:GL74"/>
    <mergeCell ref="GM74:GN74"/>
    <mergeCell ref="GO74:GP74"/>
    <mergeCell ref="GQ74:GR74"/>
    <mergeCell ref="GS74:GT74"/>
    <mergeCell ref="GU74:GV74"/>
    <mergeCell ref="FY74:FZ74"/>
    <mergeCell ref="GA74:GB74"/>
    <mergeCell ref="GC74:GD74"/>
    <mergeCell ref="GE74:GF74"/>
    <mergeCell ref="GG74:GH74"/>
    <mergeCell ref="GI74:GJ74"/>
    <mergeCell ref="FM74:FN74"/>
    <mergeCell ref="FO74:FP74"/>
    <mergeCell ref="FQ74:FR74"/>
    <mergeCell ref="FS74:FT74"/>
    <mergeCell ref="FU74:FV74"/>
    <mergeCell ref="FW74:FX74"/>
    <mergeCell ref="FA74:FB74"/>
    <mergeCell ref="FC74:FD74"/>
    <mergeCell ref="FE74:FF74"/>
    <mergeCell ref="FG74:FH74"/>
    <mergeCell ref="FI74:FJ74"/>
    <mergeCell ref="FK74:FL74"/>
    <mergeCell ref="EO74:EP74"/>
    <mergeCell ref="EQ74:ER74"/>
    <mergeCell ref="ES74:ET74"/>
    <mergeCell ref="EU74:EV74"/>
    <mergeCell ref="EW74:EX74"/>
    <mergeCell ref="EY74:EZ74"/>
    <mergeCell ref="EC74:ED74"/>
    <mergeCell ref="EE74:EF74"/>
    <mergeCell ref="EG74:EH74"/>
    <mergeCell ref="EI74:EJ74"/>
    <mergeCell ref="EK74:EL74"/>
    <mergeCell ref="EM74:EN74"/>
    <mergeCell ref="DQ74:DR74"/>
    <mergeCell ref="DS74:DT74"/>
    <mergeCell ref="DU74:DV74"/>
    <mergeCell ref="DW74:DX74"/>
    <mergeCell ref="DY74:DZ74"/>
    <mergeCell ref="EA74:EB74"/>
    <mergeCell ref="DE74:DF74"/>
    <mergeCell ref="DG74:DH74"/>
    <mergeCell ref="DI74:DJ74"/>
    <mergeCell ref="DK74:DL74"/>
    <mergeCell ref="DM74:DN74"/>
    <mergeCell ref="DO74:DP74"/>
    <mergeCell ref="CS74:CT74"/>
    <mergeCell ref="CU74:CV74"/>
    <mergeCell ref="CW74:CX74"/>
    <mergeCell ref="CY74:CZ74"/>
    <mergeCell ref="DA74:DB74"/>
    <mergeCell ref="DC74:DD74"/>
    <mergeCell ref="CG74:CH74"/>
    <mergeCell ref="CI74:CJ74"/>
    <mergeCell ref="CK74:CL74"/>
    <mergeCell ref="CM74:CN74"/>
    <mergeCell ref="CO74:CP74"/>
    <mergeCell ref="CQ74:CR74"/>
    <mergeCell ref="BU74:BV74"/>
    <mergeCell ref="BW74:BX74"/>
    <mergeCell ref="BY74:BZ74"/>
    <mergeCell ref="CA74:CB74"/>
    <mergeCell ref="CC74:CD74"/>
    <mergeCell ref="CE74:CF74"/>
    <mergeCell ref="BI74:BJ74"/>
    <mergeCell ref="BK74:BL74"/>
    <mergeCell ref="BM74:BN74"/>
    <mergeCell ref="BO74:BP74"/>
    <mergeCell ref="BQ74:BR74"/>
    <mergeCell ref="BS74:BT74"/>
    <mergeCell ref="AW74:AX74"/>
    <mergeCell ref="AY74:AZ74"/>
    <mergeCell ref="BA74:BB74"/>
    <mergeCell ref="BC74:BD74"/>
    <mergeCell ref="BE74:BF74"/>
    <mergeCell ref="BG74:BH74"/>
    <mergeCell ref="AK74:AL74"/>
    <mergeCell ref="AM74:AN74"/>
    <mergeCell ref="AO74:AP74"/>
    <mergeCell ref="AQ74:AR74"/>
    <mergeCell ref="AS74:AT74"/>
    <mergeCell ref="AU74:AV74"/>
    <mergeCell ref="Y74:Z74"/>
    <mergeCell ref="AA74:AB74"/>
    <mergeCell ref="AC74:AD74"/>
    <mergeCell ref="AE74:AF74"/>
    <mergeCell ref="AG74:AH74"/>
    <mergeCell ref="AI74:AJ74"/>
    <mergeCell ref="M74:N74"/>
    <mergeCell ref="O74:P74"/>
    <mergeCell ref="Q74:R74"/>
    <mergeCell ref="S74:T74"/>
    <mergeCell ref="U74:V74"/>
    <mergeCell ref="W74:X74"/>
    <mergeCell ref="A74:B74"/>
    <mergeCell ref="C74:D74"/>
    <mergeCell ref="E74:F74"/>
    <mergeCell ref="G74:H74"/>
    <mergeCell ref="I74:J74"/>
    <mergeCell ref="K74:L74"/>
    <mergeCell ref="D2:E2"/>
    <mergeCell ref="B55:C55"/>
    <mergeCell ref="D57:E57"/>
    <mergeCell ref="E59:E60"/>
    <mergeCell ref="E64:E65"/>
    <mergeCell ref="E69:E71"/>
    <mergeCell ref="D12:E12"/>
    <mergeCell ref="E14:E16"/>
    <mergeCell ref="E24:E25"/>
    <mergeCell ref="D38:E38"/>
    <mergeCell ref="E40:E41"/>
    <mergeCell ref="B36:C36"/>
    <mergeCell ref="K8:P8"/>
    <mergeCell ref="Q8:T8"/>
    <mergeCell ref="U8:X8"/>
    <mergeCell ref="Y8:AC8"/>
    <mergeCell ref="AD8:AF8"/>
    <mergeCell ref="B10:C10"/>
    <mergeCell ref="B4:E4"/>
    <mergeCell ref="B6:E6"/>
    <mergeCell ref="B7:E7"/>
    <mergeCell ref="B8:C8"/>
    <mergeCell ref="D8:E8"/>
    <mergeCell ref="G8:J8"/>
  </mergeCells>
  <pageMargins left="0.19685039370078741" right="0.19685039370078741" top="0.19685039370078741" bottom="0.19685039370078741" header="0.51181102362204722" footer="0.51181102362204722"/>
  <pageSetup paperSize="9" scale="75" orientation="portrait" r:id="rId1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Generale</vt:lpstr>
      <vt:lpstr>'Scheda Generale'!Area_stampa</vt:lpstr>
    </vt:vector>
  </TitlesOfParts>
  <Company>COMUNE DI RIMINI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EDk Editore</dc:creator>
  <cp:lastModifiedBy>c.ercolano</cp:lastModifiedBy>
  <cp:lastPrinted>2023-11-07T08:14:37Z</cp:lastPrinted>
  <dcterms:created xsi:type="dcterms:W3CDTF">1999-10-19T16:15:39Z</dcterms:created>
  <dcterms:modified xsi:type="dcterms:W3CDTF">2023-11-07T08:18:08Z</dcterms:modified>
</cp:coreProperties>
</file>